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uracadeo/Dropbox/RAIZ/BARCHIESI/COPOBRAS BARCHIESI/ENVIO/PLANTILLA PRESUPUESTO/"/>
    </mc:Choice>
  </mc:AlternateContent>
  <xr:revisionPtr revIDLastSave="0" documentId="13_ncr:1_{2F25C244-58FE-CA49-8E7D-01084CDACF29}" xr6:coauthVersionLast="47" xr6:coauthVersionMax="47" xr10:uidLastSave="{00000000-0000-0000-0000-000000000000}"/>
  <bookViews>
    <workbookView xWindow="0" yWindow="760" windowWidth="29940" windowHeight="17480" xr2:uid="{00000000-000D-0000-FFFF-FFFF00000000}"/>
  </bookViews>
  <sheets>
    <sheet name="Linea Vasos y Tapas " sheetId="9" r:id="rId1"/>
    <sheet name="MPpp" sheetId="5" state="hidden" r:id="rId2"/>
    <sheet name="MPeps" sheetId="6" state="hidden" r:id="rId3"/>
    <sheet name="PLpp" sheetId="4" state="hidden" r:id="rId4"/>
  </sheets>
  <definedNames>
    <definedName name="_xlnm._FilterDatabase" localSheetId="0" hidden="1">'Linea Vasos y Tapas '!$A$5:$G$208</definedName>
    <definedName name="_xlnm._FilterDatabase" localSheetId="2" hidden="1">MPeps!$A$3:$P$269</definedName>
    <definedName name="_xlnm._FilterDatabase" localSheetId="1" hidden="1">MPpp!$B$1:$L$401</definedName>
    <definedName name="_xlnm._FilterDatabase" localSheetId="3" hidden="1">PLpp!$A$12:$G$204</definedName>
    <definedName name="_xlnm.Print_Area" localSheetId="0">'Linea Vasos y Tapas '!$A$1:$G$208</definedName>
    <definedName name="_xlnm.Print_Area" localSheetId="3">PLpp!$A$1:$G$218</definedName>
    <definedName name="Excel_BuiltIn_Print_Area_2" localSheetId="0">#REF!</definedName>
    <definedName name="Excel_BuiltIn_Print_Area_2">#REF!</definedName>
    <definedName name="FFFF" localSheetId="0">#REF!</definedName>
    <definedName name="FFFF">#REF!</definedName>
    <definedName name="_xlnm.Print_Titles" localSheetId="0">'Linea Vasos y Tapas '!$1:$21</definedName>
    <definedName name="_xlnm.Print_Titles" localSheetId="3">PLpp!$1:$3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 l="1"/>
  <c r="G108" i="9"/>
  <c r="G109" i="9"/>
  <c r="G107" i="9"/>
  <c r="G106" i="9"/>
  <c r="G105" i="9"/>
  <c r="G104" i="9"/>
  <c r="G103" i="9"/>
  <c r="G204" i="9"/>
  <c r="G203" i="9"/>
  <c r="G202" i="9"/>
  <c r="G201" i="9"/>
  <c r="G195" i="9"/>
  <c r="G194" i="9"/>
  <c r="G193" i="9"/>
  <c r="G189" i="9"/>
  <c r="G188" i="9"/>
  <c r="G187" i="9"/>
  <c r="G181" i="9"/>
  <c r="G180" i="9"/>
  <c r="G179" i="9"/>
  <c r="G177" i="9"/>
  <c r="G173" i="9"/>
  <c r="G170" i="9" s="1"/>
  <c r="G169" i="9" s="1"/>
  <c r="G166" i="9" s="1"/>
  <c r="G165" i="9" s="1"/>
  <c r="G164" i="9" s="1"/>
  <c r="G163" i="9" s="1"/>
  <c r="G162" i="9" s="1"/>
  <c r="G161" i="9" s="1"/>
  <c r="G156" i="9" s="1"/>
  <c r="G155" i="9" s="1"/>
  <c r="G153" i="9" s="1"/>
  <c r="G152" i="9" s="1"/>
  <c r="G151" i="9" s="1"/>
  <c r="G148" i="9" s="1"/>
  <c r="G147" i="9" s="1"/>
  <c r="G141" i="9" s="1"/>
  <c r="G140" i="9" s="1"/>
  <c r="G139" i="9" s="1"/>
  <c r="G138" i="9" s="1"/>
  <c r="G137" i="9" s="1"/>
  <c r="G133" i="9" s="1"/>
  <c r="G132" i="9" s="1"/>
  <c r="G131" i="9" s="1"/>
  <c r="G130" i="9" s="1"/>
  <c r="G129" i="9" s="1"/>
  <c r="G125" i="9" s="1"/>
  <c r="G124" i="9" s="1"/>
  <c r="G123" i="9" s="1"/>
  <c r="G122" i="9" s="1"/>
  <c r="G121" i="9" s="1"/>
  <c r="G117" i="9" s="1"/>
  <c r="G116" i="9" s="1"/>
  <c r="G113" i="9" s="1"/>
  <c r="G112" i="9" s="1"/>
  <c r="G102" i="9" s="1"/>
  <c r="G101" i="9" s="1"/>
  <c r="G99" i="9" s="1"/>
  <c r="G98" i="9" s="1"/>
  <c r="G97" i="9" s="1"/>
  <c r="G94" i="9" s="1"/>
  <c r="G93" i="9" s="1"/>
  <c r="G91" i="9" s="1"/>
  <c r="G88" i="9" s="1"/>
  <c r="G87" i="9" s="1"/>
  <c r="G86" i="9" s="1"/>
  <c r="G83" i="9" s="1"/>
  <c r="G77" i="9" s="1"/>
  <c r="G75" i="9" s="1"/>
  <c r="G71" i="9" s="1"/>
  <c r="G70" i="9" s="1"/>
  <c r="G69" i="9" s="1"/>
  <c r="G68" i="9" s="1"/>
  <c r="G66" i="9" s="1"/>
  <c r="G65" i="9" s="1"/>
  <c r="G64" i="9" s="1"/>
  <c r="G63" i="9" s="1"/>
  <c r="G62" i="9" s="1"/>
  <c r="G58" i="9" s="1"/>
  <c r="G56" i="9" s="1"/>
  <c r="G55" i="9" s="1"/>
  <c r="G54" i="9" s="1"/>
  <c r="G53" i="9" s="1"/>
  <c r="G52" i="9" s="1"/>
  <c r="G51" i="9" s="1"/>
  <c r="G46" i="9" s="1"/>
  <c r="G45" i="9" s="1"/>
  <c r="G44" i="9" s="1"/>
  <c r="G43" i="9" s="1"/>
  <c r="G42" i="9" s="1"/>
  <c r="G40" i="9" s="1"/>
  <c r="G39" i="9" s="1"/>
  <c r="G38" i="9" s="1"/>
  <c r="G35" i="9" s="1"/>
  <c r="G34" i="9" s="1"/>
  <c r="G33" i="9" s="1"/>
  <c r="G32" i="9" s="1"/>
  <c r="G31" i="9" s="1"/>
  <c r="G30" i="9" s="1"/>
  <c r="G24" i="9" s="1"/>
  <c r="G23" i="9" s="1"/>
  <c r="G20" i="9" s="1"/>
  <c r="G17" i="9" s="1"/>
  <c r="G16" i="9" s="1"/>
  <c r="G15" i="9" s="1"/>
  <c r="G14" i="9" s="1"/>
  <c r="G13" i="9" s="1"/>
  <c r="G12" i="9" s="1"/>
  <c r="G200" i="9"/>
  <c r="G178" i="9"/>
  <c r="G168" i="9"/>
  <c r="G160" i="9"/>
  <c r="G128" i="9"/>
  <c r="G100" i="9"/>
  <c r="G59" i="9"/>
  <c r="G57" i="9"/>
  <c r="G49" i="9"/>
  <c r="G19" i="9"/>
  <c r="G18" i="9"/>
  <c r="G208" i="9"/>
  <c r="G207" i="9"/>
  <c r="G197" i="9"/>
  <c r="G196" i="9"/>
  <c r="G192" i="9"/>
  <c r="G191" i="9"/>
  <c r="G190" i="9"/>
  <c r="G184" i="9"/>
  <c r="G183" i="9"/>
  <c r="G182" i="9"/>
  <c r="G176" i="9"/>
  <c r="G175" i="9"/>
  <c r="G174" i="9"/>
  <c r="G167" i="9"/>
  <c r="G159" i="9"/>
  <c r="G150" i="9"/>
  <c r="G149" i="9"/>
  <c r="G144" i="9"/>
  <c r="G143" i="9"/>
  <c r="G142" i="9"/>
  <c r="G134" i="9"/>
  <c r="G120" i="9"/>
  <c r="G119" i="9"/>
  <c r="G118" i="9"/>
  <c r="G92" i="9"/>
  <c r="G82" i="9"/>
  <c r="G81" i="9"/>
  <c r="G80" i="9"/>
  <c r="G79" i="9"/>
  <c r="G78" i="9"/>
  <c r="G76" i="9"/>
  <c r="G74" i="9"/>
  <c r="G67" i="9"/>
  <c r="G50" i="9"/>
  <c r="G41" i="9"/>
  <c r="G27" i="9"/>
  <c r="G26" i="9"/>
  <c r="G25" i="9"/>
  <c r="G11" i="9"/>
  <c r="G10" i="9"/>
  <c r="G9" i="9"/>
  <c r="G8" i="9"/>
  <c r="A202" i="4"/>
  <c r="B202" i="4"/>
  <c r="D202" i="4"/>
  <c r="F202" i="4"/>
  <c r="G202" i="4" s="1"/>
  <c r="A203" i="4"/>
  <c r="B203" i="4"/>
  <c r="G203" i="4"/>
  <c r="D203" i="4"/>
  <c r="F203" i="4"/>
  <c r="A204" i="4"/>
  <c r="B204" i="4"/>
  <c r="D204" i="4"/>
  <c r="F204" i="4"/>
  <c r="G204" i="4" s="1"/>
  <c r="A190" i="4"/>
  <c r="B190" i="4"/>
  <c r="D190" i="4"/>
  <c r="F190" i="4"/>
  <c r="G190" i="4"/>
  <c r="A191" i="4"/>
  <c r="B191" i="4"/>
  <c r="D191" i="4"/>
  <c r="F191" i="4"/>
  <c r="G191" i="4" s="1"/>
  <c r="A192" i="4"/>
  <c r="B192" i="4"/>
  <c r="D192" i="4"/>
  <c r="F192" i="4"/>
  <c r="G192" i="4"/>
  <c r="A193" i="4"/>
  <c r="B193" i="4"/>
  <c r="D193" i="4"/>
  <c r="F193" i="4"/>
  <c r="G193" i="4"/>
  <c r="A194" i="4"/>
  <c r="B194" i="4"/>
  <c r="G194" i="4" s="1"/>
  <c r="D194" i="4"/>
  <c r="F194" i="4"/>
  <c r="A195" i="4"/>
  <c r="B195" i="4"/>
  <c r="D195" i="4"/>
  <c r="F195" i="4"/>
  <c r="G195" i="4" s="1"/>
  <c r="A196" i="4"/>
  <c r="B196" i="4"/>
  <c r="G196" i="4"/>
  <c r="D196" i="4"/>
  <c r="F196" i="4"/>
  <c r="A197" i="4"/>
  <c r="B197" i="4"/>
  <c r="D197" i="4"/>
  <c r="F197" i="4"/>
  <c r="G197" i="4"/>
  <c r="A198" i="4"/>
  <c r="B198" i="4"/>
  <c r="D198" i="4"/>
  <c r="F198" i="4"/>
  <c r="G198" i="4" s="1"/>
  <c r="A199" i="4"/>
  <c r="B199" i="4"/>
  <c r="D199" i="4"/>
  <c r="F199" i="4"/>
  <c r="G199" i="4"/>
  <c r="A200" i="4"/>
  <c r="B200" i="4"/>
  <c r="D200" i="4"/>
  <c r="F200" i="4"/>
  <c r="G200" i="4"/>
  <c r="A201" i="4"/>
  <c r="B201" i="4"/>
  <c r="D201" i="4"/>
  <c r="F201" i="4"/>
  <c r="G201" i="4"/>
  <c r="F2" i="4"/>
  <c r="F1" i="4"/>
  <c r="F13" i="4"/>
  <c r="F15" i="4"/>
  <c r="G15" i="4" s="1"/>
  <c r="F17" i="4"/>
  <c r="G17" i="4" s="1"/>
  <c r="F19" i="4"/>
  <c r="F21" i="4"/>
  <c r="F23" i="4"/>
  <c r="G23" i="4" s="1"/>
  <c r="F25" i="4"/>
  <c r="F27" i="4"/>
  <c r="F29" i="4"/>
  <c r="F31" i="4"/>
  <c r="G31" i="4" s="1"/>
  <c r="F33" i="4"/>
  <c r="G33" i="4" s="1"/>
  <c r="F35" i="4"/>
  <c r="F37" i="4"/>
  <c r="F39" i="4"/>
  <c r="G39" i="4"/>
  <c r="F41" i="4"/>
  <c r="F43" i="4"/>
  <c r="G43" i="4"/>
  <c r="F45" i="4"/>
  <c r="F47" i="4"/>
  <c r="G47" i="4" s="1"/>
  <c r="F49" i="4"/>
  <c r="F51" i="4"/>
  <c r="F53" i="4"/>
  <c r="F55" i="4"/>
  <c r="F57" i="4"/>
  <c r="F59" i="4"/>
  <c r="F61" i="4"/>
  <c r="F63" i="4"/>
  <c r="G63" i="4" s="1"/>
  <c r="F65" i="4"/>
  <c r="G65" i="4" s="1"/>
  <c r="F67" i="4"/>
  <c r="F69" i="4"/>
  <c r="F71" i="4"/>
  <c r="F73" i="4"/>
  <c r="F75" i="4"/>
  <c r="G75" i="4"/>
  <c r="F77" i="4"/>
  <c r="F79" i="4"/>
  <c r="G79" i="4" s="1"/>
  <c r="F81" i="4"/>
  <c r="F83" i="4"/>
  <c r="F85" i="4"/>
  <c r="F87" i="4"/>
  <c r="F89" i="4"/>
  <c r="F91" i="4"/>
  <c r="G91" i="4"/>
  <c r="F93" i="4"/>
  <c r="F95" i="4"/>
  <c r="G95" i="4" s="1"/>
  <c r="F97" i="4"/>
  <c r="F99" i="4"/>
  <c r="F101" i="4"/>
  <c r="F103" i="4"/>
  <c r="G103" i="4"/>
  <c r="F105" i="4"/>
  <c r="F107" i="4"/>
  <c r="G107" i="4"/>
  <c r="F109" i="4"/>
  <c r="F111" i="4"/>
  <c r="G111" i="4" s="1"/>
  <c r="F113" i="4"/>
  <c r="G113" i="4" s="1"/>
  <c r="F115" i="4"/>
  <c r="F117" i="4"/>
  <c r="F119" i="4"/>
  <c r="G119" i="4"/>
  <c r="F121" i="4"/>
  <c r="F123" i="4"/>
  <c r="G123" i="4"/>
  <c r="F125" i="4"/>
  <c r="F127" i="4"/>
  <c r="G127" i="4" s="1"/>
  <c r="F129" i="4"/>
  <c r="G129" i="4" s="1"/>
  <c r="F131" i="4"/>
  <c r="G131" i="4" s="1"/>
  <c r="F133" i="4"/>
  <c r="F135" i="4"/>
  <c r="F137" i="4"/>
  <c r="G137" i="4" s="1"/>
  <c r="F139" i="4"/>
  <c r="F140" i="4"/>
  <c r="G140" i="4" s="1"/>
  <c r="F141" i="4"/>
  <c r="F142" i="4"/>
  <c r="F143" i="4"/>
  <c r="F144" i="4"/>
  <c r="F145" i="4"/>
  <c r="G145" i="4" s="1"/>
  <c r="F146" i="4"/>
  <c r="G146" i="4" s="1"/>
  <c r="F147" i="4"/>
  <c r="G147" i="4" s="1"/>
  <c r="F148" i="4"/>
  <c r="G148" i="4" s="1"/>
  <c r="F149" i="4"/>
  <c r="F150" i="4"/>
  <c r="F151" i="4"/>
  <c r="F152" i="4"/>
  <c r="F153" i="4"/>
  <c r="F154" i="4"/>
  <c r="F155" i="4"/>
  <c r="G155" i="4" s="1"/>
  <c r="F156" i="4"/>
  <c r="F157" i="4"/>
  <c r="G157" i="4"/>
  <c r="F158" i="4"/>
  <c r="G158" i="4" s="1"/>
  <c r="F160" i="4"/>
  <c r="F161" i="4"/>
  <c r="G161" i="4" s="1"/>
  <c r="F163" i="4"/>
  <c r="F165" i="4"/>
  <c r="F166" i="4"/>
  <c r="G166" i="4" s="1"/>
  <c r="F168" i="4"/>
  <c r="G168" i="4" s="1"/>
  <c r="F169" i="4"/>
  <c r="G169" i="4"/>
  <c r="F170" i="4"/>
  <c r="G170" i="4" s="1"/>
  <c r="F171" i="4"/>
  <c r="F172" i="4"/>
  <c r="G172" i="4" s="1"/>
  <c r="F173" i="4"/>
  <c r="F174" i="4"/>
  <c r="F175" i="4"/>
  <c r="F176" i="4"/>
  <c r="G176" i="4" s="1"/>
  <c r="F177" i="4"/>
  <c r="G177" i="4" s="1"/>
  <c r="F178" i="4"/>
  <c r="F179" i="4"/>
  <c r="F180" i="4"/>
  <c r="F181" i="4"/>
  <c r="G181" i="4" s="1"/>
  <c r="F182" i="4"/>
  <c r="G182" i="4" s="1"/>
  <c r="F183" i="4"/>
  <c r="F184" i="4"/>
  <c r="F185" i="4"/>
  <c r="F186" i="4"/>
  <c r="G186" i="4" s="1"/>
  <c r="F187" i="4"/>
  <c r="G187" i="4" s="1"/>
  <c r="F188" i="4"/>
  <c r="G188" i="4"/>
  <c r="F189" i="4"/>
  <c r="G189" i="4" s="1"/>
  <c r="A14" i="4"/>
  <c r="D14" i="4" s="1"/>
  <c r="A15" i="4"/>
  <c r="D15" i="4"/>
  <c r="A16" i="4"/>
  <c r="E16" i="4"/>
  <c r="D16" i="4"/>
  <c r="A17" i="4"/>
  <c r="E17" i="4"/>
  <c r="D17" i="4"/>
  <c r="A18" i="4"/>
  <c r="D18" i="4"/>
  <c r="A19" i="4"/>
  <c r="D19" i="4" s="1"/>
  <c r="A20" i="4"/>
  <c r="D20" i="4"/>
  <c r="A21" i="4"/>
  <c r="D21" i="4"/>
  <c r="A22" i="4"/>
  <c r="E22" i="4" s="1"/>
  <c r="D22" i="4"/>
  <c r="A23" i="4"/>
  <c r="D23" i="4" s="1"/>
  <c r="A24" i="4"/>
  <c r="D24" i="4" s="1"/>
  <c r="A25" i="4"/>
  <c r="E25" i="4"/>
  <c r="D25" i="4"/>
  <c r="A26" i="4"/>
  <c r="D26" i="4"/>
  <c r="A27" i="4"/>
  <c r="D27" i="4"/>
  <c r="A28" i="4"/>
  <c r="D28" i="4" s="1"/>
  <c r="A29" i="4"/>
  <c r="D29" i="4" s="1"/>
  <c r="A30" i="4"/>
  <c r="D30" i="4"/>
  <c r="A31" i="4"/>
  <c r="D31" i="4"/>
  <c r="A32" i="4"/>
  <c r="E32" i="4"/>
  <c r="D32" i="4"/>
  <c r="A33" i="4"/>
  <c r="E33" i="4" s="1"/>
  <c r="A34" i="4"/>
  <c r="D34" i="4" s="1"/>
  <c r="A35" i="4"/>
  <c r="D35" i="4"/>
  <c r="A36" i="4"/>
  <c r="D36" i="4"/>
  <c r="A37" i="4"/>
  <c r="E37" i="4" s="1"/>
  <c r="D37" i="4"/>
  <c r="A38" i="4"/>
  <c r="D38" i="4" s="1"/>
  <c r="A39" i="4"/>
  <c r="D39" i="4" s="1"/>
  <c r="A40" i="4"/>
  <c r="D40" i="4"/>
  <c r="A41" i="4"/>
  <c r="E41" i="4"/>
  <c r="D41" i="4"/>
  <c r="A42" i="4"/>
  <c r="E42" i="4" s="1"/>
  <c r="D42" i="4"/>
  <c r="A43" i="4"/>
  <c r="D43" i="4" s="1"/>
  <c r="A44" i="4"/>
  <c r="D44" i="4" s="1"/>
  <c r="A45" i="4"/>
  <c r="D45" i="4"/>
  <c r="A46" i="4"/>
  <c r="E46" i="4" s="1"/>
  <c r="D46" i="4"/>
  <c r="A47" i="4"/>
  <c r="E47" i="4" s="1"/>
  <c r="D47" i="4"/>
  <c r="A48" i="4"/>
  <c r="D48" i="4" s="1"/>
  <c r="E48" i="4"/>
  <c r="A49" i="4"/>
  <c r="E49" i="4" s="1"/>
  <c r="A50" i="4"/>
  <c r="D50" i="4"/>
  <c r="A51" i="4"/>
  <c r="D51" i="4"/>
  <c r="A52" i="4"/>
  <c r="E52" i="4" s="1"/>
  <c r="D52" i="4"/>
  <c r="A53" i="4"/>
  <c r="D53" i="4" s="1"/>
  <c r="A54" i="4"/>
  <c r="D54" i="4" s="1"/>
  <c r="A55" i="4"/>
  <c r="D55" i="4"/>
  <c r="A56" i="4"/>
  <c r="D56" i="4"/>
  <c r="A57" i="4"/>
  <c r="E57" i="4"/>
  <c r="D57" i="4"/>
  <c r="A58" i="4"/>
  <c r="D58" i="4" s="1"/>
  <c r="A59" i="4"/>
  <c r="D59" i="4" s="1"/>
  <c r="A60" i="4"/>
  <c r="D60" i="4"/>
  <c r="A61" i="4"/>
  <c r="D61" i="4"/>
  <c r="A62" i="4"/>
  <c r="E62" i="4" s="1"/>
  <c r="D62" i="4"/>
  <c r="A63" i="4"/>
  <c r="E63" i="4" s="1"/>
  <c r="D63" i="4"/>
  <c r="A64" i="4"/>
  <c r="E64" i="4"/>
  <c r="D64" i="4"/>
  <c r="A65" i="4"/>
  <c r="E65" i="4"/>
  <c r="D65" i="4"/>
  <c r="A66" i="4"/>
  <c r="E66" i="4" s="1"/>
  <c r="D66" i="4"/>
  <c r="A67" i="4"/>
  <c r="E67" i="4" s="1"/>
  <c r="D67" i="4"/>
  <c r="A68" i="4"/>
  <c r="D68" i="4" s="1"/>
  <c r="A69" i="4"/>
  <c r="D69" i="4" s="1"/>
  <c r="A70" i="4"/>
  <c r="D70" i="4"/>
  <c r="A71" i="4"/>
  <c r="E71" i="4" s="1"/>
  <c r="D71" i="4"/>
  <c r="A72" i="4"/>
  <c r="E72" i="4" s="1"/>
  <c r="D72" i="4"/>
  <c r="A73" i="4"/>
  <c r="D73" i="4" s="1"/>
  <c r="E73" i="4"/>
  <c r="A74" i="4"/>
  <c r="D74" i="4" s="1"/>
  <c r="A75" i="4"/>
  <c r="D75" i="4"/>
  <c r="A76" i="4"/>
  <c r="D76" i="4"/>
  <c r="A77" i="4"/>
  <c r="E77" i="4" s="1"/>
  <c r="D77" i="4"/>
  <c r="A78" i="4"/>
  <c r="E78" i="4" s="1"/>
  <c r="D78" i="4"/>
  <c r="A79" i="4"/>
  <c r="D79" i="4"/>
  <c r="A80" i="4"/>
  <c r="E80" i="4" s="1"/>
  <c r="A81" i="4"/>
  <c r="E81" i="4"/>
  <c r="D81" i="4"/>
  <c r="A82" i="4"/>
  <c r="D82" i="4"/>
  <c r="A83" i="4"/>
  <c r="D83" i="4" s="1"/>
  <c r="A84" i="4"/>
  <c r="D84" i="4" s="1"/>
  <c r="A85" i="4"/>
  <c r="D85" i="4"/>
  <c r="A86" i="4"/>
  <c r="D86" i="4"/>
  <c r="A87" i="4"/>
  <c r="D87" i="4"/>
  <c r="A88" i="4"/>
  <c r="A89" i="4"/>
  <c r="D89" i="4" s="1"/>
  <c r="A90" i="4"/>
  <c r="D90" i="4"/>
  <c r="A91" i="4"/>
  <c r="D91" i="4" s="1"/>
  <c r="A92" i="4"/>
  <c r="E92" i="4"/>
  <c r="A93" i="4"/>
  <c r="D93" i="4" s="1"/>
  <c r="E93" i="4"/>
  <c r="A94" i="4"/>
  <c r="D94" i="4"/>
  <c r="A95" i="4"/>
  <c r="E95" i="4" s="1"/>
  <c r="A96" i="4"/>
  <c r="E96" i="4" s="1"/>
  <c r="A97" i="4"/>
  <c r="E97" i="4"/>
  <c r="A98" i="4"/>
  <c r="A99" i="4"/>
  <c r="E99" i="4"/>
  <c r="D99" i="4"/>
  <c r="A100" i="4"/>
  <c r="D100" i="4" s="1"/>
  <c r="E100" i="4"/>
  <c r="A101" i="4"/>
  <c r="A102" i="4"/>
  <c r="E102" i="4" s="1"/>
  <c r="A103" i="4"/>
  <c r="A104" i="4"/>
  <c r="D104" i="4"/>
  <c r="E104" i="4"/>
  <c r="A105" i="4"/>
  <c r="D105" i="4" s="1"/>
  <c r="A106" i="4"/>
  <c r="D106" i="4" s="1"/>
  <c r="E106" i="4"/>
  <c r="A107" i="4"/>
  <c r="D107" i="4" s="1"/>
  <c r="A108" i="4"/>
  <c r="E108" i="4"/>
  <c r="A109" i="4"/>
  <c r="E109" i="4" s="1"/>
  <c r="A110" i="4"/>
  <c r="D110" i="4"/>
  <c r="A111" i="4"/>
  <c r="D111" i="4" s="1"/>
  <c r="A112" i="4"/>
  <c r="D112" i="4" s="1"/>
  <c r="E112" i="4"/>
  <c r="A113" i="4"/>
  <c r="D113" i="4" s="1"/>
  <c r="E113" i="4"/>
  <c r="A114" i="4"/>
  <c r="A115" i="4"/>
  <c r="E115" i="4" s="1"/>
  <c r="A116" i="4"/>
  <c r="D116" i="4"/>
  <c r="A117" i="4"/>
  <c r="D117" i="4" s="1"/>
  <c r="E117" i="4"/>
  <c r="A118" i="4"/>
  <c r="D118" i="4" s="1"/>
  <c r="A119" i="4"/>
  <c r="D119" i="4"/>
  <c r="A120" i="4"/>
  <c r="E120" i="4" s="1"/>
  <c r="A121" i="4"/>
  <c r="E121" i="4" s="1"/>
  <c r="A122" i="4"/>
  <c r="A123" i="4"/>
  <c r="D123" i="4"/>
  <c r="A124" i="4"/>
  <c r="E124" i="4"/>
  <c r="A125" i="4"/>
  <c r="E125" i="4"/>
  <c r="A126" i="4"/>
  <c r="D126" i="4"/>
  <c r="A127" i="4"/>
  <c r="D127" i="4" s="1"/>
  <c r="A128" i="4"/>
  <c r="E128" i="4"/>
  <c r="A129" i="4"/>
  <c r="E129" i="4"/>
  <c r="A130" i="4"/>
  <c r="E130" i="4" s="1"/>
  <c r="D130" i="4"/>
  <c r="A131" i="4"/>
  <c r="E131" i="4" s="1"/>
  <c r="A132" i="4"/>
  <c r="E132" i="4" s="1"/>
  <c r="A133" i="4"/>
  <c r="E133" i="4"/>
  <c r="A134" i="4"/>
  <c r="E134" i="4"/>
  <c r="A135" i="4"/>
  <c r="D135" i="4"/>
  <c r="A136" i="4"/>
  <c r="D136" i="4" s="1"/>
  <c r="E136" i="4"/>
  <c r="A137" i="4"/>
  <c r="A138" i="4"/>
  <c r="D138" i="4" s="1"/>
  <c r="A139" i="4"/>
  <c r="A140" i="4"/>
  <c r="E140" i="4"/>
  <c r="A141" i="4"/>
  <c r="D141" i="4"/>
  <c r="A142" i="4"/>
  <c r="D142" i="4"/>
  <c r="A143" i="4"/>
  <c r="E143" i="4" s="1"/>
  <c r="A144" i="4"/>
  <c r="E144" i="4" s="1"/>
  <c r="A145" i="4"/>
  <c r="D145" i="4"/>
  <c r="E145" i="4"/>
  <c r="A146" i="4"/>
  <c r="E146" i="4" s="1"/>
  <c r="D146" i="4"/>
  <c r="A147" i="4"/>
  <c r="D147" i="4" s="1"/>
  <c r="A148" i="4"/>
  <c r="D148" i="4" s="1"/>
  <c r="E148" i="4"/>
  <c r="A149" i="4"/>
  <c r="D149" i="4"/>
  <c r="A150" i="4"/>
  <c r="D150" i="4" s="1"/>
  <c r="A151" i="4"/>
  <c r="D151" i="4"/>
  <c r="A152" i="4"/>
  <c r="D152" i="4" s="1"/>
  <c r="E152" i="4"/>
  <c r="A153" i="4"/>
  <c r="A154" i="4"/>
  <c r="E154" i="4" s="1"/>
  <c r="D154" i="4"/>
  <c r="A155" i="4"/>
  <c r="E155" i="4"/>
  <c r="A156" i="4"/>
  <c r="E156" i="4" s="1"/>
  <c r="A157" i="4"/>
  <c r="E157" i="4"/>
  <c r="A158" i="4"/>
  <c r="E158" i="4"/>
  <c r="A159" i="4"/>
  <c r="D159" i="4" s="1"/>
  <c r="E159" i="4"/>
  <c r="A160" i="4"/>
  <c r="E160" i="4" s="1"/>
  <c r="A161" i="4"/>
  <c r="E161" i="4" s="1"/>
  <c r="A162" i="4"/>
  <c r="D162" i="4"/>
  <c r="A163" i="4"/>
  <c r="A164" i="4"/>
  <c r="D164" i="4"/>
  <c r="E164" i="4"/>
  <c r="A165" i="4"/>
  <c r="E165" i="4" s="1"/>
  <c r="D165" i="4"/>
  <c r="A166" i="4"/>
  <c r="A167" i="4"/>
  <c r="E167" i="4" s="1"/>
  <c r="A168" i="4"/>
  <c r="E168" i="4"/>
  <c r="A169" i="4"/>
  <c r="D169" i="4"/>
  <c r="A170" i="4"/>
  <c r="D170" i="4" s="1"/>
  <c r="A171" i="4"/>
  <c r="D171" i="4" s="1"/>
  <c r="E171" i="4"/>
  <c r="A172" i="4"/>
  <c r="E172" i="4" s="1"/>
  <c r="A173" i="4"/>
  <c r="E173" i="4" s="1"/>
  <c r="A174" i="4"/>
  <c r="D174" i="4"/>
  <c r="A175" i="4"/>
  <c r="D175" i="4" s="1"/>
  <c r="E175" i="4"/>
  <c r="A176" i="4"/>
  <c r="D176" i="4" s="1"/>
  <c r="E176" i="4"/>
  <c r="A177" i="4"/>
  <c r="D177" i="4" s="1"/>
  <c r="E177" i="4"/>
  <c r="A178" i="4"/>
  <c r="E178" i="4"/>
  <c r="A179" i="4"/>
  <c r="E179" i="4" s="1"/>
  <c r="A180" i="4"/>
  <c r="E180" i="4"/>
  <c r="A181" i="4"/>
  <c r="D181" i="4" s="1"/>
  <c r="E181" i="4"/>
  <c r="A182" i="4"/>
  <c r="E182" i="4" s="1"/>
  <c r="D182" i="4"/>
  <c r="A183" i="4"/>
  <c r="D183" i="4" s="1"/>
  <c r="E14" i="4"/>
  <c r="E18" i="4"/>
  <c r="E20" i="4"/>
  <c r="E24" i="4"/>
  <c r="E26" i="4"/>
  <c r="E30" i="4"/>
  <c r="E34" i="4"/>
  <c r="E36" i="4"/>
  <c r="E40" i="4"/>
  <c r="E50" i="4"/>
  <c r="E54" i="4"/>
  <c r="E56" i="4"/>
  <c r="E60" i="4"/>
  <c r="E70" i="4"/>
  <c r="E74" i="4"/>
  <c r="E76" i="4"/>
  <c r="E82" i="4"/>
  <c r="E84" i="4"/>
  <c r="E86" i="4"/>
  <c r="E90" i="4"/>
  <c r="A13" i="4"/>
  <c r="D13" i="4" s="1"/>
  <c r="B13" i="4"/>
  <c r="G13" i="4"/>
  <c r="G206" i="4"/>
  <c r="B14" i="4"/>
  <c r="B15" i="4"/>
  <c r="B16" i="4"/>
  <c r="G16" i="4" s="1"/>
  <c r="B17" i="4"/>
  <c r="B18" i="4"/>
  <c r="B19" i="4"/>
  <c r="G19" i="4"/>
  <c r="B20" i="4"/>
  <c r="B21" i="4"/>
  <c r="B22" i="4"/>
  <c r="B23" i="4"/>
  <c r="B24" i="4"/>
  <c r="B25" i="4"/>
  <c r="G25" i="4" s="1"/>
  <c r="B26" i="4"/>
  <c r="G26" i="4" s="1"/>
  <c r="B27" i="4"/>
  <c r="G27" i="4" s="1"/>
  <c r="B28" i="4"/>
  <c r="G28" i="4" s="1"/>
  <c r="B29" i="4"/>
  <c r="B30" i="4"/>
  <c r="G30" i="4" s="1"/>
  <c r="B31" i="4"/>
  <c r="B32" i="4"/>
  <c r="B33" i="4"/>
  <c r="B34" i="4"/>
  <c r="B35" i="4"/>
  <c r="G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G49" i="4" s="1"/>
  <c r="B50" i="4"/>
  <c r="B51" i="4"/>
  <c r="G51" i="4" s="1"/>
  <c r="B52" i="4"/>
  <c r="B53" i="4"/>
  <c r="B54" i="4"/>
  <c r="B55" i="4"/>
  <c r="G55" i="4" s="1"/>
  <c r="B56" i="4"/>
  <c r="G56" i="4" s="1"/>
  <c r="B57" i="4"/>
  <c r="G57" i="4" s="1"/>
  <c r="B58" i="4"/>
  <c r="B59" i="4"/>
  <c r="G59" i="4" s="1"/>
  <c r="B60" i="4"/>
  <c r="B61" i="4"/>
  <c r="G61" i="4" s="1"/>
  <c r="B62" i="4"/>
  <c r="B63" i="4"/>
  <c r="B64" i="4"/>
  <c r="B65" i="4"/>
  <c r="B66" i="4"/>
  <c r="G66" i="4" s="1"/>
  <c r="B67" i="4"/>
  <c r="G67" i="4"/>
  <c r="B68" i="4"/>
  <c r="B69" i="4"/>
  <c r="G69" i="4" s="1"/>
  <c r="B70" i="4"/>
  <c r="B71" i="4"/>
  <c r="G71" i="4" s="1"/>
  <c r="B72" i="4"/>
  <c r="B73" i="4"/>
  <c r="B74" i="4"/>
  <c r="B75" i="4"/>
  <c r="B76" i="4"/>
  <c r="B77" i="4"/>
  <c r="G77" i="4" s="1"/>
  <c r="B78" i="4"/>
  <c r="G78" i="4" s="1"/>
  <c r="B79" i="4"/>
  <c r="B80" i="4"/>
  <c r="B81" i="4"/>
  <c r="B82" i="4"/>
  <c r="B83" i="4"/>
  <c r="G83" i="4" s="1"/>
  <c r="B84" i="4"/>
  <c r="B85" i="4"/>
  <c r="B86" i="4"/>
  <c r="B87" i="4"/>
  <c r="G87" i="4" s="1"/>
  <c r="B88" i="4"/>
  <c r="G88" i="4" s="1"/>
  <c r="B89" i="4"/>
  <c r="G89" i="4" s="1"/>
  <c r="B90" i="4"/>
  <c r="G90" i="4" s="1"/>
  <c r="B91" i="4"/>
  <c r="B92" i="4"/>
  <c r="B93" i="4"/>
  <c r="B94" i="4"/>
  <c r="B95" i="4"/>
  <c r="B96" i="4"/>
  <c r="B97" i="4"/>
  <c r="B98" i="4"/>
  <c r="B99" i="4"/>
  <c r="G99" i="4"/>
  <c r="B100" i="4"/>
  <c r="G100" i="4" s="1"/>
  <c r="B101" i="4"/>
  <c r="B102" i="4"/>
  <c r="B103" i="4"/>
  <c r="B104" i="4"/>
  <c r="B105" i="4"/>
  <c r="B106" i="4"/>
  <c r="G106" i="4"/>
  <c r="B107" i="4"/>
  <c r="B108" i="4"/>
  <c r="G108" i="4" s="1"/>
  <c r="B109" i="4"/>
  <c r="G109" i="4" s="1"/>
  <c r="B110" i="4"/>
  <c r="B111" i="4"/>
  <c r="B112" i="4"/>
  <c r="B113" i="4"/>
  <c r="B114" i="4"/>
  <c r="B115" i="4"/>
  <c r="G115" i="4" s="1"/>
  <c r="B116" i="4"/>
  <c r="G116" i="4"/>
  <c r="B117" i="4"/>
  <c r="G117" i="4" s="1"/>
  <c r="B118" i="4"/>
  <c r="G118" i="4" s="1"/>
  <c r="B119" i="4"/>
  <c r="B120" i="4"/>
  <c r="G120" i="4" s="1"/>
  <c r="B121" i="4"/>
  <c r="G121" i="4"/>
  <c r="B122" i="4"/>
  <c r="G122" i="4"/>
  <c r="B123" i="4"/>
  <c r="B124" i="4"/>
  <c r="B125" i="4"/>
  <c r="G125" i="4" s="1"/>
  <c r="B126" i="4"/>
  <c r="B127" i="4"/>
  <c r="B128" i="4"/>
  <c r="B129" i="4"/>
  <c r="B130" i="4"/>
  <c r="B132" i="4"/>
  <c r="B133" i="4"/>
  <c r="G133" i="4" s="1"/>
  <c r="B134" i="4"/>
  <c r="B135" i="4"/>
  <c r="G135" i="4" s="1"/>
  <c r="B136" i="4"/>
  <c r="B137" i="4"/>
  <c r="B138" i="4"/>
  <c r="B139" i="4"/>
  <c r="G139" i="4" s="1"/>
  <c r="B140" i="4"/>
  <c r="B141" i="4"/>
  <c r="G141" i="4" s="1"/>
  <c r="B142" i="4"/>
  <c r="B143" i="4"/>
  <c r="G143" i="4"/>
  <c r="B144" i="4"/>
  <c r="G144" i="4" s="1"/>
  <c r="B145" i="4"/>
  <c r="B146" i="4"/>
  <c r="B147" i="4"/>
  <c r="B148" i="4"/>
  <c r="B149" i="4"/>
  <c r="G149" i="4" s="1"/>
  <c r="B150" i="4"/>
  <c r="G150" i="4"/>
  <c r="B151" i="4"/>
  <c r="B152" i="4"/>
  <c r="G152" i="4" s="1"/>
  <c r="B153" i="4"/>
  <c r="G153" i="4" s="1"/>
  <c r="B154" i="4"/>
  <c r="B155" i="4"/>
  <c r="B156" i="4"/>
  <c r="B157" i="4"/>
  <c r="B158" i="4"/>
  <c r="B159" i="4"/>
  <c r="B160" i="4"/>
  <c r="G160" i="4" s="1"/>
  <c r="B161" i="4"/>
  <c r="B162" i="4"/>
  <c r="B163" i="4"/>
  <c r="G163" i="4" s="1"/>
  <c r="B164" i="4"/>
  <c r="B166" i="4"/>
  <c r="B167" i="4"/>
  <c r="B168" i="4"/>
  <c r="B169" i="4"/>
  <c r="B170" i="4"/>
  <c r="B171" i="4"/>
  <c r="G171" i="4" s="1"/>
  <c r="B172" i="4"/>
  <c r="B173" i="4"/>
  <c r="B174" i="4"/>
  <c r="G174" i="4" s="1"/>
  <c r="B175" i="4"/>
  <c r="B176" i="4"/>
  <c r="B177" i="4"/>
  <c r="B178" i="4"/>
  <c r="B179" i="4"/>
  <c r="B180" i="4"/>
  <c r="G180" i="4"/>
  <c r="B181" i="4"/>
  <c r="B182" i="4"/>
  <c r="B183" i="4"/>
  <c r="A184" i="4"/>
  <c r="A185" i="4"/>
  <c r="A186" i="4"/>
  <c r="A187" i="4"/>
  <c r="A188" i="4"/>
  <c r="A189" i="4"/>
  <c r="D213" i="4"/>
  <c r="B189" i="4"/>
  <c r="D189" i="4"/>
  <c r="B188" i="4"/>
  <c r="D188" i="4"/>
  <c r="B187" i="4"/>
  <c r="D187" i="4"/>
  <c r="B186" i="4"/>
  <c r="D186" i="4"/>
  <c r="B185" i="4"/>
  <c r="G185" i="4" s="1"/>
  <c r="D185" i="4"/>
  <c r="B184" i="4"/>
  <c r="G184" i="4" s="1"/>
  <c r="D184" i="4"/>
  <c r="F167" i="4"/>
  <c r="G167" i="4" s="1"/>
  <c r="B165" i="4"/>
  <c r="F164" i="4"/>
  <c r="G164" i="4"/>
  <c r="F162" i="4"/>
  <c r="G162" i="4"/>
  <c r="F159" i="4"/>
  <c r="G159" i="4" s="1"/>
  <c r="F138" i="4"/>
  <c r="G138" i="4" s="1"/>
  <c r="F136" i="4"/>
  <c r="G136" i="4" s="1"/>
  <c r="F134" i="4"/>
  <c r="F132" i="4"/>
  <c r="B131" i="4"/>
  <c r="F130" i="4"/>
  <c r="G130" i="4"/>
  <c r="F128" i="4"/>
  <c r="G128" i="4"/>
  <c r="F126" i="4"/>
  <c r="G126" i="4" s="1"/>
  <c r="F124" i="4"/>
  <c r="G124" i="4" s="1"/>
  <c r="F122" i="4"/>
  <c r="F120" i="4"/>
  <c r="F118" i="4"/>
  <c r="F116" i="4"/>
  <c r="F114" i="4"/>
  <c r="G114" i="4" s="1"/>
  <c r="F112" i="4"/>
  <c r="G112" i="4"/>
  <c r="F110" i="4"/>
  <c r="G110" i="4" s="1"/>
  <c r="F108" i="4"/>
  <c r="F106" i="4"/>
  <c r="F104" i="4"/>
  <c r="G104" i="4"/>
  <c r="F102" i="4"/>
  <c r="G102" i="4" s="1"/>
  <c r="F100" i="4"/>
  <c r="F98" i="4"/>
  <c r="G98" i="4"/>
  <c r="F96" i="4"/>
  <c r="G96" i="4" s="1"/>
  <c r="F94" i="4"/>
  <c r="F92" i="4"/>
  <c r="G92" i="4" s="1"/>
  <c r="F90" i="4"/>
  <c r="F88" i="4"/>
  <c r="F86" i="4"/>
  <c r="G86" i="4"/>
  <c r="F84" i="4"/>
  <c r="G84" i="4"/>
  <c r="F82" i="4"/>
  <c r="G82" i="4"/>
  <c r="F80" i="4"/>
  <c r="G80" i="4" s="1"/>
  <c r="F78" i="4"/>
  <c r="F76" i="4"/>
  <c r="G76" i="4"/>
  <c r="F74" i="4"/>
  <c r="F72" i="4"/>
  <c r="G72" i="4"/>
  <c r="F70" i="4"/>
  <c r="F68" i="4"/>
  <c r="G68" i="4" s="1"/>
  <c r="F66" i="4"/>
  <c r="F64" i="4"/>
  <c r="G64" i="4"/>
  <c r="F62" i="4"/>
  <c r="G62" i="4" s="1"/>
  <c r="F60" i="4"/>
  <c r="G60" i="4"/>
  <c r="F58" i="4"/>
  <c r="G58" i="4" s="1"/>
  <c r="F56" i="4"/>
  <c r="F54" i="4"/>
  <c r="G54" i="4" s="1"/>
  <c r="F52" i="4"/>
  <c r="G52" i="4"/>
  <c r="F50" i="4"/>
  <c r="G50" i="4"/>
  <c r="F48" i="4"/>
  <c r="G48" i="4"/>
  <c r="F46" i="4"/>
  <c r="G46" i="4" s="1"/>
  <c r="F44" i="4"/>
  <c r="G44" i="4" s="1"/>
  <c r="F42" i="4"/>
  <c r="F40" i="4"/>
  <c r="G40" i="4"/>
  <c r="F38" i="4"/>
  <c r="G38" i="4" s="1"/>
  <c r="F36" i="4"/>
  <c r="G36" i="4"/>
  <c r="F34" i="4"/>
  <c r="G34" i="4"/>
  <c r="F32" i="4"/>
  <c r="G32" i="4"/>
  <c r="F30" i="4"/>
  <c r="F28" i="4"/>
  <c r="F26" i="4"/>
  <c r="F24" i="4"/>
  <c r="G24" i="4"/>
  <c r="F22" i="4"/>
  <c r="G22" i="4"/>
  <c r="F20" i="4"/>
  <c r="G20" i="4" s="1"/>
  <c r="F18" i="4"/>
  <c r="G18" i="4" s="1"/>
  <c r="F16" i="4"/>
  <c r="F14" i="4"/>
  <c r="G14" i="4"/>
  <c r="G154" i="4"/>
  <c r="G142" i="4"/>
  <c r="G134" i="4"/>
  <c r="G183" i="4"/>
  <c r="G105" i="4"/>
  <c r="G101" i="4"/>
  <c r="G97" i="4"/>
  <c r="G93" i="4"/>
  <c r="G85" i="4"/>
  <c r="G81" i="4"/>
  <c r="G73" i="4"/>
  <c r="G53" i="4"/>
  <c r="G45" i="4"/>
  <c r="G41" i="4"/>
  <c r="G37" i="4"/>
  <c r="G29" i="4"/>
  <c r="G21" i="4"/>
  <c r="G132" i="4"/>
  <c r="G175" i="4"/>
  <c r="G173" i="4"/>
  <c r="G151" i="4"/>
  <c r="G179" i="4"/>
  <c r="G42" i="4"/>
  <c r="G70" i="4"/>
  <c r="G74" i="4"/>
  <c r="G94" i="4"/>
  <c r="G156" i="4"/>
  <c r="G178" i="4"/>
  <c r="D163" i="4"/>
  <c r="D161" i="4"/>
  <c r="D157" i="4"/>
  <c r="D153" i="4"/>
  <c r="E153" i="4"/>
  <c r="E151" i="4"/>
  <c r="E149" i="4"/>
  <c r="D139" i="4"/>
  <c r="E139" i="4"/>
  <c r="D137" i="4"/>
  <c r="E137" i="4"/>
  <c r="D133" i="4"/>
  <c r="D129" i="4"/>
  <c r="D125" i="4"/>
  <c r="E123" i="4"/>
  <c r="D109" i="4"/>
  <c r="D103" i="4"/>
  <c r="E103" i="4"/>
  <c r="D101" i="4"/>
  <c r="E101" i="4"/>
  <c r="E91" i="4"/>
  <c r="E163" i="4"/>
  <c r="E127" i="4"/>
  <c r="E111" i="4"/>
  <c r="G165" i="4"/>
  <c r="D180" i="4"/>
  <c r="D178" i="4"/>
  <c r="E174" i="4"/>
  <c r="D168" i="4"/>
  <c r="D166" i="4"/>
  <c r="E166" i="4"/>
  <c r="E162" i="4"/>
  <c r="D158" i="4"/>
  <c r="D156" i="4"/>
  <c r="D140" i="4"/>
  <c r="D134" i="4"/>
  <c r="D132" i="4"/>
  <c r="D128" i="4"/>
  <c r="D122" i="4"/>
  <c r="E122" i="4"/>
  <c r="D120" i="4"/>
  <c r="D114" i="4"/>
  <c r="E114" i="4"/>
  <c r="D98" i="4"/>
  <c r="E98" i="4"/>
  <c r="D96" i="4"/>
  <c r="E94" i="4"/>
  <c r="D92" i="4"/>
  <c r="D179" i="4"/>
  <c r="D144" i="4"/>
  <c r="E87" i="4"/>
  <c r="E85" i="4"/>
  <c r="E79" i="4"/>
  <c r="E75" i="4"/>
  <c r="E61" i="4"/>
  <c r="E59" i="4"/>
  <c r="E55" i="4"/>
  <c r="E51" i="4"/>
  <c r="E45" i="4"/>
  <c r="E35" i="4"/>
  <c r="E31" i="4"/>
  <c r="E29" i="4"/>
  <c r="E27" i="4"/>
  <c r="E21" i="4"/>
  <c r="E19" i="4"/>
  <c r="E15" i="4"/>
  <c r="D155" i="4"/>
  <c r="D108" i="4"/>
  <c r="E119" i="4"/>
  <c r="E135" i="4"/>
  <c r="E142" i="4"/>
  <c r="E110" i="4"/>
  <c r="E150" i="4"/>
  <c r="D97" i="4"/>
  <c r="E13" i="4"/>
  <c r="E169" i="4"/>
  <c r="E141" i="4"/>
  <c r="D131" i="4"/>
  <c r="E116" i="4"/>
  <c r="E126" i="4"/>
  <c r="D115" i="4"/>
  <c r="D167" i="4"/>
  <c r="D124" i="4"/>
  <c r="E83" i="4" l="1"/>
  <c r="E107" i="4"/>
  <c r="D80" i="4"/>
  <c r="E53" i="4"/>
  <c r="E58" i="4"/>
  <c r="E105" i="4"/>
  <c r="D173" i="4"/>
  <c r="E138" i="4"/>
  <c r="E170" i="4"/>
  <c r="E39" i="4"/>
  <c r="E69" i="4"/>
  <c r="E89" i="4"/>
  <c r="E44" i="4"/>
  <c r="D121" i="4"/>
  <c r="D49" i="4"/>
  <c r="E23" i="4"/>
  <c r="E183" i="4"/>
  <c r="E28" i="4"/>
  <c r="E147" i="4"/>
  <c r="D102" i="4"/>
  <c r="D160" i="4"/>
  <c r="E43" i="4"/>
  <c r="D172" i="4"/>
  <c r="D143" i="4"/>
  <c r="E68" i="4"/>
  <c r="D95" i="4"/>
  <c r="E118" i="4"/>
  <c r="D33" i="4"/>
  <c r="E38" i="4"/>
  <c r="F5" i="9"/>
  <c r="G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M2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LEO:</t>
        </r>
        <r>
          <rPr>
            <sz val="9"/>
            <color indexed="81"/>
            <rFont val="Tahoma"/>
            <family val="2"/>
          </rPr>
          <t xml:space="preserve">
Disco 35 no es de SC.
Solo marqué para tener lista de precio completa de la línea</t>
        </r>
      </text>
    </comment>
  </commentList>
</comments>
</file>

<file path=xl/sharedStrings.xml><?xml version="1.0" encoding="utf-8"?>
<sst xmlns="http://schemas.openxmlformats.org/spreadsheetml/2006/main" count="5529" uniqueCount="2140">
  <si>
    <t>CAJAS:</t>
  </si>
  <si>
    <t>CARGA M3</t>
  </si>
  <si>
    <t>NCM</t>
  </si>
  <si>
    <t>CODIGO</t>
  </si>
  <si>
    <t>PRODUCTO</t>
  </si>
  <si>
    <t>CAPACIDAD</t>
  </si>
  <si>
    <t>CAJA</t>
  </si>
  <si>
    <t>dm3 /caja</t>
  </si>
  <si>
    <t>BIO</t>
  </si>
  <si>
    <t>LÍNEA BIO P-LIFE</t>
  </si>
  <si>
    <t>CFB - 050</t>
  </si>
  <si>
    <t>50 ml</t>
  </si>
  <si>
    <t>5000 un (50x100)</t>
  </si>
  <si>
    <t>CFB - 180</t>
  </si>
  <si>
    <t>180 ml</t>
  </si>
  <si>
    <t>2500 un (25x100)</t>
  </si>
  <si>
    <t>CFB - 200</t>
  </si>
  <si>
    <t>200 ml</t>
  </si>
  <si>
    <t>CFB - 300</t>
  </si>
  <si>
    <t>300 ml</t>
  </si>
  <si>
    <t>2000 un (20x100)</t>
  </si>
  <si>
    <t>SMB - 180</t>
  </si>
  <si>
    <t>1000 un (20x50)</t>
  </si>
  <si>
    <t>SMB - 200</t>
  </si>
  <si>
    <t>SMB - 300</t>
  </si>
  <si>
    <t>PRB-015 Plato 15CM</t>
  </si>
  <si>
    <t>15 cm</t>
  </si>
  <si>
    <t>250 un (25*10)</t>
  </si>
  <si>
    <t>PRB-021 Plato 21CM</t>
  </si>
  <si>
    <t>21 cm</t>
  </si>
  <si>
    <t>PRB-023 Plato 23CM</t>
  </si>
  <si>
    <t>23 cm</t>
  </si>
  <si>
    <t>Vasos Drink Coloridos</t>
  </si>
  <si>
    <t>CD-300 Largo Blanco</t>
  </si>
  <si>
    <t>250 un (25x10)</t>
  </si>
  <si>
    <t>CD-300 Largo Negro</t>
  </si>
  <si>
    <t>CD-300 Largo Rosa</t>
  </si>
  <si>
    <t>CD-300 Largo Plata</t>
  </si>
  <si>
    <t>CD-300 Largo Dorado</t>
  </si>
  <si>
    <t>Vasos Americanos</t>
  </si>
  <si>
    <t>CF-300 Rojo</t>
  </si>
  <si>
    <t>CF-300 Azul</t>
  </si>
  <si>
    <t>CF-300 Mixto Rojo/Azul</t>
  </si>
  <si>
    <t>CF-400 Rojo</t>
  </si>
  <si>
    <t>400 ml</t>
  </si>
  <si>
    <t>CF-400 Azul</t>
  </si>
  <si>
    <t>CF-400 Mixto Rojo/Azul</t>
  </si>
  <si>
    <t>Vasos Balada Neón  (fast food Neon)</t>
  </si>
  <si>
    <t>PPTF-330 Rosa</t>
  </si>
  <si>
    <t>PPTF-330 Naranja</t>
  </si>
  <si>
    <t>PPTF-330 Limón</t>
  </si>
  <si>
    <t>PPTF-330 Púrpura</t>
  </si>
  <si>
    <t>PPTF-330 Rojo</t>
  </si>
  <si>
    <t>PPTF-330 Azul</t>
  </si>
  <si>
    <t>PPTF-330 Verde</t>
  </si>
  <si>
    <t>PPTF-330 Negro</t>
  </si>
  <si>
    <t>PPTF-330 Mixto</t>
  </si>
  <si>
    <t>Vasos PP Decorados (fast food impreso)</t>
  </si>
  <si>
    <t>Puntos color varios</t>
  </si>
  <si>
    <t>Puntos blancos / rojo</t>
  </si>
  <si>
    <t>Puntos marrón / rosa</t>
  </si>
  <si>
    <t>Puntos marrón / azul</t>
  </si>
  <si>
    <t>Atigrado / amarillo</t>
  </si>
  <si>
    <t>Atigrado / rosa</t>
  </si>
  <si>
    <t>Puntos rosa / negro</t>
  </si>
  <si>
    <t>Copos de nieve</t>
  </si>
  <si>
    <t>Patches</t>
  </si>
  <si>
    <t>Fechas conmemorativas</t>
  </si>
  <si>
    <t>Cerveza</t>
  </si>
  <si>
    <t>Platos Fiestita</t>
  </si>
  <si>
    <t>PRC-015 Azul Claro</t>
  </si>
  <si>
    <t>15cm</t>
  </si>
  <si>
    <t>PRR-015 Rosa Claro</t>
  </si>
  <si>
    <t>PRA-015 Azul Oscuro</t>
  </si>
  <si>
    <t>PRS-015 Rosa</t>
  </si>
  <si>
    <t>PRG-015 Verde</t>
  </si>
  <si>
    <t>PRY-015 Amarillo</t>
  </si>
  <si>
    <t>PRV-015 Rojo</t>
  </si>
  <si>
    <t>PRL-015 Lila</t>
  </si>
  <si>
    <t>PRO-015 Naranja</t>
  </si>
  <si>
    <t>PRP-015 Negro</t>
  </si>
  <si>
    <t>Vasos Fiestita PP (basico coloridos)</t>
  </si>
  <si>
    <t>Vaso PP Azul Fuerte</t>
  </si>
  <si>
    <t>Vaso PP Rosa Claro</t>
  </si>
  <si>
    <t>Vaso PP Rojo</t>
  </si>
  <si>
    <t>Vaso PP Amarillo</t>
  </si>
  <si>
    <t>Vaso PP Rosa Fuerte</t>
  </si>
  <si>
    <t>Vaso PP Azul Sueve</t>
  </si>
  <si>
    <t>Vaso PP Verde</t>
  </si>
  <si>
    <t>Vaso PP Lila</t>
  </si>
  <si>
    <t>Vaso PP Negro</t>
  </si>
  <si>
    <t>Vaso PP Naranja</t>
  </si>
  <si>
    <t>Vasos Milk-Shake (fast food impreso)</t>
  </si>
  <si>
    <t>PPT-330</t>
  </si>
  <si>
    <t>PPT-440</t>
  </si>
  <si>
    <t>PPT-550</t>
  </si>
  <si>
    <t>500 ml</t>
  </si>
  <si>
    <t>Vasos PREMIUM</t>
  </si>
  <si>
    <t>CPT-201</t>
  </si>
  <si>
    <t>CPT-253</t>
  </si>
  <si>
    <t>250 ml</t>
  </si>
  <si>
    <t>CPT-301</t>
  </si>
  <si>
    <t>CPT-300</t>
  </si>
  <si>
    <t>Vasos Fast Food</t>
  </si>
  <si>
    <t>CF-160 Maq. Vending</t>
  </si>
  <si>
    <t>160 ml</t>
  </si>
  <si>
    <t>LWC-220</t>
  </si>
  <si>
    <t>CPT-250</t>
  </si>
  <si>
    <t>CFT-770</t>
  </si>
  <si>
    <t>700 ml</t>
  </si>
  <si>
    <t>CFT-400</t>
  </si>
  <si>
    <t>CFT-500</t>
  </si>
  <si>
    <t>Vasos Básicos PS</t>
  </si>
  <si>
    <t>CF-080</t>
  </si>
  <si>
    <t>080 ml</t>
  </si>
  <si>
    <t>CF-110</t>
  </si>
  <si>
    <t>110 ml</t>
  </si>
  <si>
    <t>Vasos Básicos PP</t>
  </si>
  <si>
    <t>CF-050</t>
  </si>
  <si>
    <t>050 ml</t>
  </si>
  <si>
    <t>CFT-050</t>
  </si>
  <si>
    <t>CFT-150</t>
  </si>
  <si>
    <t>150 ml</t>
  </si>
  <si>
    <t>CF-180</t>
  </si>
  <si>
    <t>CFT-180</t>
  </si>
  <si>
    <t>CF-200</t>
  </si>
  <si>
    <t>CFT-200</t>
  </si>
  <si>
    <t>CFT-250</t>
  </si>
  <si>
    <t>CF-300</t>
  </si>
  <si>
    <t>CFT-300</t>
  </si>
  <si>
    <t>Vasos SM - Todo día ( linea basico )</t>
  </si>
  <si>
    <t>SM-050</t>
  </si>
  <si>
    <t>SM-180</t>
  </si>
  <si>
    <t>SMT-180</t>
  </si>
  <si>
    <t>SM-200</t>
  </si>
  <si>
    <t>SMT-200</t>
  </si>
  <si>
    <t>SM-300</t>
  </si>
  <si>
    <t>SMT-300</t>
  </si>
  <si>
    <t>Platos SM - Todo día</t>
  </si>
  <si>
    <t>PRF-012</t>
  </si>
  <si>
    <t>12cm</t>
  </si>
  <si>
    <t>PRF-015</t>
  </si>
  <si>
    <t>PR-015</t>
  </si>
  <si>
    <t>PR-017,5</t>
  </si>
  <si>
    <t>17,5cm</t>
  </si>
  <si>
    <t>PR-021</t>
  </si>
  <si>
    <t>21cm</t>
  </si>
  <si>
    <t>PR-023</t>
  </si>
  <si>
    <t>23cm</t>
  </si>
  <si>
    <t>PRF-023</t>
  </si>
  <si>
    <t>PR-026</t>
  </si>
  <si>
    <t>26cm</t>
  </si>
  <si>
    <t>KIT Pote/Tampa - Todo día</t>
  </si>
  <si>
    <t>KIT 140</t>
  </si>
  <si>
    <t>140 ml</t>
  </si>
  <si>
    <t>KIT 250</t>
  </si>
  <si>
    <t>KIT 350</t>
  </si>
  <si>
    <t>350 ml</t>
  </si>
  <si>
    <t>KIT 500</t>
  </si>
  <si>
    <t>KIT 750</t>
  </si>
  <si>
    <t>750 ml</t>
  </si>
  <si>
    <t>KIT 1000</t>
  </si>
  <si>
    <t>1000 ml</t>
  </si>
  <si>
    <t>KIT 220 postre</t>
  </si>
  <si>
    <t>220 ml</t>
  </si>
  <si>
    <t>KIT 250 Tapa Roja</t>
  </si>
  <si>
    <t>KIT 500 Tapa Roja</t>
  </si>
  <si>
    <t xml:space="preserve">POTE PP </t>
  </si>
  <si>
    <t xml:space="preserve">PPT-100    </t>
  </si>
  <si>
    <t>100 ml</t>
  </si>
  <si>
    <t>PPT-175</t>
  </si>
  <si>
    <t>175 ml</t>
  </si>
  <si>
    <t>TPT-200</t>
  </si>
  <si>
    <t>PPT-205</t>
  </si>
  <si>
    <t>PPT-255</t>
  </si>
  <si>
    <t>PPT-305</t>
  </si>
  <si>
    <t>TPT-500</t>
  </si>
  <si>
    <t>PPT-350</t>
  </si>
  <si>
    <t>PPT-400</t>
  </si>
  <si>
    <t>PPT-505</t>
  </si>
  <si>
    <t>PPT-10001</t>
  </si>
  <si>
    <t>TPT-1000</t>
  </si>
  <si>
    <t>PPTO-305 Naranja</t>
  </si>
  <si>
    <t>PPTR-175 Púrpura</t>
  </si>
  <si>
    <t>SNT-180</t>
  </si>
  <si>
    <t>TNT-180</t>
  </si>
  <si>
    <t>TAPAS PP</t>
  </si>
  <si>
    <t>TPT-151</t>
  </si>
  <si>
    <t>TPT-300</t>
  </si>
  <si>
    <t>TPT-550</t>
  </si>
  <si>
    <t xml:space="preserve">TPBolla-550 </t>
  </si>
  <si>
    <t>20*50</t>
  </si>
  <si>
    <t>TPBolla-550 c/agujero</t>
  </si>
  <si>
    <t>TPT-300 c/agujero</t>
  </si>
  <si>
    <t>TPT-550 c/agujero</t>
  </si>
  <si>
    <t>TPT-770 c/agujero</t>
  </si>
  <si>
    <t>Vasos y potes  EPS</t>
  </si>
  <si>
    <t>CCT-120</t>
  </si>
  <si>
    <t>120 ml</t>
  </si>
  <si>
    <t>TCT-120</t>
  </si>
  <si>
    <t>CCT-180</t>
  </si>
  <si>
    <t>TCT-180</t>
  </si>
  <si>
    <t>CCT-240</t>
  </si>
  <si>
    <t>240 ml</t>
  </si>
  <si>
    <t>TCT-240</t>
  </si>
  <si>
    <t>CCT-300</t>
  </si>
  <si>
    <t>TCT-300</t>
  </si>
  <si>
    <t>CCT-480</t>
  </si>
  <si>
    <t>480 ml</t>
  </si>
  <si>
    <t>CCT-600</t>
  </si>
  <si>
    <t>600 ml</t>
  </si>
  <si>
    <t>PT-120</t>
  </si>
  <si>
    <t>PT-180</t>
  </si>
  <si>
    <t>PT-240</t>
  </si>
  <si>
    <t>TCT-360</t>
  </si>
  <si>
    <t>PT-360</t>
  </si>
  <si>
    <t>360 ml</t>
  </si>
  <si>
    <t>PT-480</t>
  </si>
  <si>
    <t>TAPAS PP para vasos EPS</t>
  </si>
  <si>
    <t>TAPAS PS</t>
  </si>
  <si>
    <t>TS-100</t>
  </si>
  <si>
    <t>TST-100</t>
  </si>
  <si>
    <t>valor DÓLAR:</t>
  </si>
  <si>
    <t>PPT-330 COPO PLAST ''BALADA'' 300 ML ROSA PP CX 500 - 20X25</t>
  </si>
  <si>
    <t>20x25</t>
  </si>
  <si>
    <t>PPT-330 COPO PLAST ''BALADA'' 300 ML LARANJA PP CX 500 - 20X25</t>
  </si>
  <si>
    <t>PPT-330 COPO PLAST ''BALADA'' 300 ML LIMAO PP CX 500 - 20X25</t>
  </si>
  <si>
    <t>PPT-330 COPO PLAST ''BALADA'' 300 ML ROXO PP CX 500 - 20X25</t>
  </si>
  <si>
    <t>PPT-330 COPO PLAST ''BALADA'' 300 ML VERMELHO PP CX 500 - 20X25</t>
  </si>
  <si>
    <t>PPT-330 COPO PLAST ''BALADA'' 300 ML AZUL PP CX 500 - 20X25</t>
  </si>
  <si>
    <t>PPT-330 COPO PLAST ''BALADA'' 300 ML VERDE PP CX 500 - 20X25</t>
  </si>
  <si>
    <t>PPT-330 COPO PLAST ''BALADA'' 300 ML PRETO PP CX 500 - 20X25</t>
  </si>
  <si>
    <t>CF-300 COPO PLAST ''FESTA MISTO'' 300 ML VERMELHO/AZUL PP CX 500 - 20X25</t>
  </si>
  <si>
    <t>CF-400 COPO PLAST ''FESTA MISTO'' 400 ML VERMELHO/AZUL PP CX 500 - 20X25</t>
  </si>
  <si>
    <t>SMA-200 COPO PLAST ''FESTINHA'' 200 ML AZUL PP CX 1000 - 20X50</t>
  </si>
  <si>
    <t>20x50</t>
  </si>
  <si>
    <t>SMR-200 COPO PLAST ''FESTINHA'' 200 ML ROSA PP CX 1000 - 20X50</t>
  </si>
  <si>
    <t>SMV-200 COPO PLAST ''FESTINHA'' 200 ML VERMELHO PP CX 1000 - 20X50</t>
  </si>
  <si>
    <t>SMY-200 COPO PLAST ''FESTINHA'' 200 ML AMARELO PP CX 1000 - 20X50</t>
  </si>
  <si>
    <t>SMG-200 COPO PLAST ''FESTINHA'' 200 ML VERDE PP CX 1000 - 20X50</t>
  </si>
  <si>
    <t>SML-200 COPO PLAST ''FESTINHA'' 200 ML LILAS PP CX 1000 - 20X50</t>
  </si>
  <si>
    <t>SMO-200 COPO PLAST ''FESTINHA'' 200 ML LARANJA PP CX 1000 - 20X50</t>
  </si>
  <si>
    <t>PRA-015 PRATO PLAST ''FESTINHA'' 15 CM AZUL PS CX 500 - 50X10</t>
  </si>
  <si>
    <t>PRR-015 PRATO PLAST ''FESTINHA'' 15 CM ROSA PS CX 500 - 50X10</t>
  </si>
  <si>
    <t>PRV-015 PRATO PLAST ''FESTINHA'' 15 CM VERMELHO PS CX 500 - 50X10</t>
  </si>
  <si>
    <t>PRY-015 PRATO PLAST ''FESTINHA'' 15 CM AMARELO PS CX 500 - 50X10</t>
  </si>
  <si>
    <t>PRS-015 PRATO PLAST ''FESTINHA'' 15 CM ROSA SHOCKING PS CX 500 - 50X10</t>
  </si>
  <si>
    <t>PRC-015 PRATO PLAST ''FESTINHA'' 15 CM AZUL CLARO PS CX 500 - 50X10</t>
  </si>
  <si>
    <t>PRG-015 PRATO PLAST ''FESTINHA'' 15 CM VERDE PS CX 500 - 50X10</t>
  </si>
  <si>
    <t>PRL-015 PRATO PLAST ''FESTINHA'' 15 CM LILAS PS CX 500 - 50X10</t>
  </si>
  <si>
    <t>PRO-015 PRATO PLAST ''FESTINHA'' 15 CM LARANJA PS CX 500 - 50X10</t>
  </si>
  <si>
    <t>PP-330 POA COLOR COPO PLAST "FESTA DECORADO COPOBRAS" PP CX 300 - 10X30</t>
  </si>
  <si>
    <t>PP-330 POA VERM/BCO COPO PLAST "FESTA DECORADO COPOBRAS" PP CX 300 - 10X30</t>
  </si>
  <si>
    <t>PPT-330 POA ROSA/MARROM COPO PLAST "FESTA DECORADO COPOBRAS" PP CX 300 - 10X30</t>
  </si>
  <si>
    <t>PPT-330 POA AZUL/MARROM COPO PLAST "FESTA DECORADO COPOBRAS" PP CX 300 - 10X30</t>
  </si>
  <si>
    <t>PPT-330 ONCA TRAD. COPO PLAST "FESTA DECORADO COPOBRAS" PP CX 300 - 10X30</t>
  </si>
  <si>
    <t>PPT-330 ONCA PINK COPO PLAST "FESTA DECORADO COPOBRAS" PP CX 300 - 10X30</t>
  </si>
  <si>
    <t>PPT-330 POA PRETO/PINK COPO PLAST "FESTA DECORADO COPOBRAS" PP CX 300 - 10X30</t>
  </si>
  <si>
    <t>PP-330 FLOCOS DE NEVE COPO PLAST "FESTA DECORADO COPOBRAS" PP CX 300 - 10X30</t>
  </si>
  <si>
    <t>SMCCT 240 POÁ COLOR COPO PLAST TERMICO "FESTA DECORADO COPOBRAS" EPS CX 300 - 15X20</t>
  </si>
  <si>
    <t>SMCCT 240 POA VERM/BCO COPO PLAST TERMICO "FESTA DECORADO COPOBRAS" EPS CX 300 - 15X20</t>
  </si>
  <si>
    <t>SMCCT 240 POA ROSA/MARROM COPO PLAST TERMICO "FESTA DECORADO COPOBRAS" EPS CX 300 - 15X20</t>
  </si>
  <si>
    <t>SMCCT 240 POA AZUL/MARROM COPO PLAST TERMICO "FESTA DECORADO COPOBRAS" EPS CX 300 - 15X20</t>
  </si>
  <si>
    <t>SMCCT 240 ONCA TRAD. COPO PLAST TERMICO "FESTA DECORADO COPOBRAS" EPS CX 300 - 15X20</t>
  </si>
  <si>
    <t>SMCCT 240 ONCA PINK COPO PLAST TERMICO "FESTA DECORADO COPOBRAS" EPS CX 300 - 15X20</t>
  </si>
  <si>
    <t>SMCCT 240 POA PRETO/PINK COPO PLAST TERMICO "FESTA DECORADO COPOBRAS" EPS CX 300 - 15X20</t>
  </si>
  <si>
    <t>SMCCT 240 FLOCOS DE NEVE COPO PLAST TERMICO "FESTA DECORADO COPOBRAS" EPS CX 300 - 15X20</t>
  </si>
  <si>
    <t>CPT-253 COPO PLAST ''PREMIUM'' 250 ML TRANSP PP CX 500 - 25X20</t>
  </si>
  <si>
    <t>CPT-301 COPO PLAST ''PREMIUM'' 300 ML TRANSP PP CX 500 - 25X20</t>
  </si>
  <si>
    <t>CPT-300 ALTO COPO PLAST ''PREMIUM'' 300 ML TRANSP PP CX 250 - 25X10</t>
  </si>
  <si>
    <t>KIT POTE/TAMPA PLAST 140 ML TRANSP PP CX 850 - 34X25</t>
  </si>
  <si>
    <t>KIT POTE/TAMPA PLAST 250 ML TRANSP PP CX 500 - 20X25</t>
  </si>
  <si>
    <t>KIT POTE/TAMPA PLAST 350 ML TRANSP PP CX 450 - 18X25</t>
  </si>
  <si>
    <t>KIT POTE/TAMPA PLAST 500 ML TRANSP PP CX 300 - 12X25</t>
  </si>
  <si>
    <t>KIT POTE/TAMPA PLAST 750 ML TRANSP PP CX 250 - 10X25</t>
  </si>
  <si>
    <t>KIT POTE/TAMPA PLAST 1000 ML TRANSP PP CX 200 - 8X25</t>
  </si>
  <si>
    <t>8x25</t>
  </si>
  <si>
    <t>KIT POTE/TAMPA "SOBREMESA" PLAST 220 ML TRANSP PP CX 300 - 12X25</t>
  </si>
  <si>
    <t>KIT-250 6 UNI POTE/TAMPA PLAST 250 ML TRANSP PP CX 144 - 24X6</t>
  </si>
  <si>
    <t>KIT-500 6 UNI POTE/TAMPA PLAST 500 ML TRANSP PP CX 144 - 24X6</t>
  </si>
  <si>
    <t>PPT-330 COPO PLAST ''MILK SHAKE COPOBRAS" 300 ML TRANSP PP CX 1000 - 20X50</t>
  </si>
  <si>
    <t>20X50</t>
  </si>
  <si>
    <t>PPT-550 COPO PLAST ''MILK SHAKE COPOBRAS'' 500 ML TRANSP PP CX 1000 - 20X50</t>
  </si>
  <si>
    <t>PPT-200 POTE PLAST "SORVETE COPOBRAS" 200 ML TRANSP PP CX 1000 20X50</t>
  </si>
  <si>
    <t>PPT-350 POTE PLAST "SORVETE COPOBRAS'' 350 ML TRANSP PP CX 1000 - 20X50</t>
  </si>
  <si>
    <t>20X25</t>
  </si>
  <si>
    <t>PPT-400 POTE PLAST ''ACAI COPOBRAS'' 400 ML TRANSP PP CX 1000 - 20X50</t>
  </si>
  <si>
    <t>PPT-330 COPO PLAST ''ACAI COPOBRAS" 300 ML TRANSP PP CX 1000 - 20X50</t>
  </si>
  <si>
    <t>PPT-440 COPO PLAST ''ACAI COPOBRAS'' 400 ML TRANSP PP CX 1000 - 20X50</t>
  </si>
  <si>
    <t>PPT-550 COPO PLAST ''ACAI COPOBRAS'' 500 ML TRANSP PP CX 1000 - 20X50</t>
  </si>
  <si>
    <t>CFT-400 COPO PLAST 400 ML TRANSP PP CX 1000 - 20X50</t>
  </si>
  <si>
    <t>CFT-500 COPO PLAST 500 ML TRANSP PP CX 1000 - 20X50</t>
  </si>
  <si>
    <t>CFT-770 COPO PLAST 700 ML TRANSP PP CX 500 - 20X25</t>
  </si>
  <si>
    <t>LWC-220 COPO PLAST 200 ML TRANSP PP CX 1000 - 20X50</t>
  </si>
  <si>
    <t>CPT-250 COPO PLAST 250 ML TRANSP PP CX 1000 - 20X50</t>
  </si>
  <si>
    <t>PPT-330 COPO PLAST 300 ML TRANSP PP CX 1000 - 20X50</t>
  </si>
  <si>
    <t>PPT-440 COPO PLAST 400 ML TRANSP PP CX 1000 - 20X50</t>
  </si>
  <si>
    <t>PPT-550 COPO PLAST 500 ML TRANSP PP CX 1000 - 20X50</t>
  </si>
  <si>
    <t>PPT-175 POTE PLAST 175 ML TRANSP PP CX 1000 - 20X50</t>
  </si>
  <si>
    <t>PPT-205 POTE PLAST 200 ML TRANSP PP CX 1000 - 20X50</t>
  </si>
  <si>
    <t>PPT-255 POTE PLAST 250 ML TRANSP PP CX 1000 - 20X50</t>
  </si>
  <si>
    <t>PPT-305 POTE PLAST 300 ML TRANSP PP CX 1000 - 20X50</t>
  </si>
  <si>
    <t>PPT-350 POTE PLAST 350 ML TRANSP PP CX 1000 - 20X50</t>
  </si>
  <si>
    <t>PPT-400 POTE PLAST 400 ML TRANSP PP CX 1000 - 20X50</t>
  </si>
  <si>
    <t>PPT-505 POTE PLAST 500 ML TRANSP PP CX 1000 - 20X50</t>
  </si>
  <si>
    <t>PPT-10001 POTE PLAST 1000 ML TRANSP PP CX 500 - GRANEL</t>
  </si>
  <si>
    <t>TPT-200 TAMPA PLAST TRANSP PP CX 1000 - 20X50</t>
  </si>
  <si>
    <t>TPT-300 TAMPA PLAST TRANSP PP CX 2000 - 40X50</t>
  </si>
  <si>
    <t>TPT-500 TAMPA PLAST TRANSP PP CX 1000 - 20X50</t>
  </si>
  <si>
    <t>TPT-550 TAMPA PLAST TRANSP PP CX 1000 - 20X50</t>
  </si>
  <si>
    <t>TPT-1000 TAMPA PLAST TRANSP PP CX 1000 - GRANEL</t>
  </si>
  <si>
    <t>PTT-100 POTE PLAST 100 ML TRANSP PS CX 2000 - 20X100</t>
  </si>
  <si>
    <t>PTT-175 POTE PLAST 175 ML TRANSP PS CX 1000 - 20X50</t>
  </si>
  <si>
    <t>PB</t>
  </si>
  <si>
    <t>PTT-201 POTE PLAST 200 ML TRANSP PS CX 1000 - 20X50</t>
  </si>
  <si>
    <t>MG</t>
  </si>
  <si>
    <t>PTT-240 POTE PLAST 250 ML TRANSP PS CX 1000 - 20X50</t>
  </si>
  <si>
    <t>TS-100 TAMPA PLAST BRANCA PS CX 2000 - 40X50</t>
  </si>
  <si>
    <t>TST-100 TAMPA PLAST TRANSP PS CX 2000 - 40X50</t>
  </si>
  <si>
    <t>CFT-050 COPO PLAST 50 ML TRANSP PP CX 5000 - 50X100</t>
  </si>
  <si>
    <t>CFT-150 COPO PLAST 150 ML TRANSP PP CX 2500 - 25X100</t>
  </si>
  <si>
    <t>CFT-180 COPO PLAST 180 ML TRANSP PP CX 2500 - 25X100</t>
  </si>
  <si>
    <t>CFT-200 COPO PLAST 200 ML TRANSP PP CX 2500 - 25X100</t>
  </si>
  <si>
    <t>CFT-250 COPO PLAST 250 ML TRANSP PP CX 2000 - 20X100</t>
  </si>
  <si>
    <t>CFT-300 COPO PLAST 300 ML TRANSP PP CX 2000 - 20X100</t>
  </si>
  <si>
    <t>SC</t>
  </si>
  <si>
    <t>SMT-180 COPO PLAST 180 ML TRANSP PP CX 1000 - 20X50</t>
  </si>
  <si>
    <t>SMT-200 COPO PLAST 200 ML TRANSP PP CX 1000 - 20X50</t>
  </si>
  <si>
    <t>SMT-300 COPO PLAST 300 ML TRANSP PP CX 1000 - 20X50</t>
  </si>
  <si>
    <t>DISPENSER PARA COPOS DE 50 ML COPOBRAS</t>
  </si>
  <si>
    <t>DISPENSER PARA COPOS 150ML,160ML,180ML E 200ML COPOBRAS</t>
  </si>
  <si>
    <t>PR-021 PRATO PLAST 21 CM BCO PS CX 250 - 25X10</t>
  </si>
  <si>
    <t>PR-023 PRATO PLAST 23 CM BCO PS CX 250 - 25X10</t>
  </si>
  <si>
    <t>PR-026 PRATO PLAST 26 CM PS CX 500- 50X10</t>
  </si>
  <si>
    <t>SMCCT-120 COPO PLAST TERMICO 120 ML BCO EPS CX 300 - 15X20</t>
  </si>
  <si>
    <t>SMCCT-180 COPO PLAST TERMICO 180 ML BCO EPS CX 300 - 15X20</t>
  </si>
  <si>
    <t>SMCCT-240 COPO PLAST TERMICO 240 ML BCO EPS CX 300 - 15X20</t>
  </si>
  <si>
    <t>SMCCT-300 COPO PLAST TERMICO 300 ML BCO EPS CX 300 - 15X20</t>
  </si>
  <si>
    <t>TCT-120 TAMPA PLAST TRANSP PP CX 1000 - 20X50</t>
  </si>
  <si>
    <t>TCT-180 TAMPA PLAST TRANSP PP CX 1000 - 20X50</t>
  </si>
  <si>
    <t>TCT-240 TAMPA PLAST TRANSP PP CX 1000 - 20X50</t>
  </si>
  <si>
    <t>TCT-300 TAMPA PLAST TRANSP PP CX 1000 - 20X50</t>
  </si>
  <si>
    <t>TCT-360 TAMPA PLAST TRANSP PP CX 1000 - 20X50</t>
  </si>
  <si>
    <t>CD-300 COPO LONG DRINK AZUL 300 ML PP CX 250 - 25X10</t>
  </si>
  <si>
    <t>SMM-200 COPO PLAST ''FESTINHA'' 200 ML MARROM PP CX 1000 - 20X50</t>
  </si>
  <si>
    <t>SMP-200 COPO PLAST ''FESTINHA'' 200 ML PRATA PP CX 1000 - 20X50</t>
  </si>
  <si>
    <t>SMD-200 COPO PLAST ''FESTINHA'' 200 ML DOURADO PP CX 1000 - 20X50</t>
  </si>
  <si>
    <t>PRM-015 PRATO PLAST ''FESTINHA'' 15 CM MARROM PS CX 500 - 50X10</t>
  </si>
  <si>
    <t>PRP-015 PRATO PLAST ''FESTINHA'' 15 CM PRATA PS CX 500 - 50X10</t>
  </si>
  <si>
    <t>PRD-015 PRATO PLAST ''FESTINHA'' 15 CM DOURADO PS CX 500 - 50X10</t>
  </si>
  <si>
    <t>PRFA-015 PRATO PLAST FUNDO 15 CM AZUL PS CX 500 - 50X10</t>
  </si>
  <si>
    <t>PRFR-015 PRATO PLAST FUNDO 15 CM ROSA PS CX 500 - 50X10</t>
  </si>
  <si>
    <t>PRFV-015 PRATO PLAST FUNDO 15 CM VERMELHO PS CX 500 - 50X10</t>
  </si>
  <si>
    <t>PRFY-015 PRATO PLAST FUNDO 15 CM AMARELO PS CX 500 - 50X10</t>
  </si>
  <si>
    <t>PRFS-015 PRATO PLAST FUNDO 15 CM ROSA SHOCKING PS CX 500 - 50X10</t>
  </si>
  <si>
    <t>PRFC-015 PRATO PLAST FUNDO 15 CM AZUL CLARO PS CX 500 - 50X10</t>
  </si>
  <si>
    <t>PRFG-015 PRATO PLAST FUNDO 15 CM VERDE PS CX 500 - 50X10</t>
  </si>
  <si>
    <t>PRFL-015 PRATO PLAST FUNDO 15 CM LILÁS PS CX 500 - 50X10</t>
  </si>
  <si>
    <t>PRFB-015 PRATO PLAST FUNDO 15 CM PRETO PS CX 500 - 50X10</t>
  </si>
  <si>
    <t>PRFO-015 PRATO PLAST FUNDO 15 CM LARANJA PS CX 500 - 50X10</t>
  </si>
  <si>
    <t>PRFM-015 PRATO PLAST FUNDO 15 CM MARROM PS CX 500 - 50X10</t>
  </si>
  <si>
    <t>PRFP-015 PRATO PLAST FUNDO 15 CM PRATA PS CX 500 - 50X10</t>
  </si>
  <si>
    <t>PRFD-015 PRATO PLAST FUNDO 15 CM DOURADO PS CX 500 - 50X10</t>
  </si>
  <si>
    <t>PRFX-015 PRATO PLAST FUNDO 15 CM MISTO PS CX 500 - 50X10</t>
  </si>
  <si>
    <t>TST-150 TAMPA PLAST COPOS PS 150/180/200 TRANSP PS CX 2000 - 40X50</t>
  </si>
  <si>
    <t>TST-180 TAMPA PLAST COPO PP 150/180/200 TRANSP PS CX 2000 - 40X50</t>
  </si>
  <si>
    <t>TST-200 TAMPA PLAST TRANSP PS CX 1000 - 20X50</t>
  </si>
  <si>
    <t>TS-200 TAMPA PLAST BRANCA PS CX 1000 - 20X50</t>
  </si>
  <si>
    <t>TST-300 TAMPA PLAST TRANSP PS CX 2000 - 40X50</t>
  </si>
  <si>
    <t>TS-300 TAMPA PLAST BRANCA C/FURO PS CX 2000 - 40X50</t>
  </si>
  <si>
    <t>TST-300 TAMPA PLAST TRANSP C/FURO PS CX 2000 - 40X50</t>
  </si>
  <si>
    <t>CFC-180 COPO PLAST 180 ML CREME PP CX 2500 - 25X100</t>
  </si>
  <si>
    <t>CFA-180 COPO PLAST 180 ML AZUL PP CX 2500 - 25X100</t>
  </si>
  <si>
    <t>CFV-180 COPO PLAST 180 ML VERMELHO PP CX 2500 - 25X100</t>
  </si>
  <si>
    <t>CFC-200 COPO PLAST 200ML CREME PP CX 2.5 MIL - 25X100</t>
  </si>
  <si>
    <t>CFA-200 COPO PLAST 200 ML AZUL PP CX 2500 - 25X100</t>
  </si>
  <si>
    <t>CFV-200 COPO PLAST 200 ML VERMELHO PP CX 2500 - 25X100</t>
  </si>
  <si>
    <t>CF-050 COPO PLAST 50 ML BCO PS CX 5000 - 50X100</t>
  </si>
  <si>
    <t>CF-180 COPO PLAST 180 ML BCO PS CX 2500 - 25X100</t>
  </si>
  <si>
    <t>CFT-180 COPO PLAST 180 ML TRANSP PS CX 2500 - 25X100</t>
  </si>
  <si>
    <t>CF-200 COPO PLAST 200 ML BCO PS CX 2500 - 25X100</t>
  </si>
  <si>
    <t>CFT-200 COPO PLAST 200 ML TRANSP PS CX 2500 - 25X100</t>
  </si>
  <si>
    <t>PROFORMA INVOICE:</t>
  </si>
  <si>
    <t>Nº</t>
  </si>
  <si>
    <t>Date:</t>
  </si>
  <si>
    <t>EXPORTER:</t>
  </si>
  <si>
    <t>COPOBRAS S/A IND. E COM. DE EMABALGENS</t>
  </si>
  <si>
    <t>Leonardo Justo</t>
  </si>
  <si>
    <t>+ 598 9710 2066</t>
  </si>
  <si>
    <t>IMPORTER:</t>
  </si>
  <si>
    <t>COMPAÑÍA ARGENTINA DE PETFOOD S.A.</t>
  </si>
  <si>
    <t>Gastón Reemeerie</t>
  </si>
  <si>
    <t>RUT:  30 715 70542 3</t>
  </si>
  <si>
    <t>+ 54 911 4144 2834</t>
  </si>
  <si>
    <t>Comercial Quantity</t>
  </si>
  <si>
    <t>Description</t>
  </si>
  <si>
    <t>Unit Price US$</t>
  </si>
  <si>
    <t>Total Amount US$</t>
  </si>
  <si>
    <t>cajas</t>
  </si>
  <si>
    <t>SUBTOTAL  --  FCA</t>
  </si>
  <si>
    <t>FREIGHT &amp; INSURANCE</t>
  </si>
  <si>
    <t>N / A</t>
  </si>
  <si>
    <t>SUBTOTAL  --  CIP</t>
  </si>
  <si>
    <t>OTHERS CONDITIONS:</t>
  </si>
  <si>
    <t>INCOTERMS:</t>
  </si>
  <si>
    <t>PAYMENT CONDITIONS:</t>
  </si>
  <si>
    <t>VOLUMES:</t>
  </si>
  <si>
    <t>ESTIMATE DATE &amp; SHIPMENTS:</t>
  </si>
  <si>
    <t>NO COMMERCIAL VALUE, ONLY FOR CUSTOMS PURPOSE</t>
  </si>
  <si>
    <t>MEANS OF TRANSPORT:</t>
  </si>
  <si>
    <t>TRUCK</t>
  </si>
  <si>
    <t>CONTRY OF ORIGIN:</t>
  </si>
  <si>
    <t xml:space="preserve">BRASIL </t>
  </si>
  <si>
    <t>CONTRY OF PROCEDENCE:</t>
  </si>
  <si>
    <t>CODE:</t>
  </si>
  <si>
    <t xml:space="preserve">FCA - (PLANTA SAO LUDGERO / SC / BRASIL) </t>
  </si>
  <si>
    <t>Peso Neto x caja (kg)</t>
  </si>
  <si>
    <t>TIPO</t>
  </si>
  <si>
    <t>DESCRICAO</t>
  </si>
  <si>
    <t>PESO_BRUTO</t>
  </si>
  <si>
    <t>PESO_LIQUIDO</t>
  </si>
  <si>
    <t>ALTURA</t>
  </si>
  <si>
    <t>LARGURA</t>
  </si>
  <si>
    <t>COMPRIMENTO</t>
  </si>
  <si>
    <t>CODIGO_BARRA_EMBALAGEM</t>
  </si>
  <si>
    <t>CODIGO_BARRA_CAIXA</t>
  </si>
  <si>
    <t>COPO TERMICO LISO</t>
  </si>
  <si>
    <t>CCT-060 COPO PLAST TERMICO 60 ML BCO EPS CX 1000 - 40X25</t>
  </si>
  <si>
    <t>39241000</t>
  </si>
  <si>
    <t>490</t>
  </si>
  <si>
    <t>310</t>
  </si>
  <si>
    <t>7908099900962</t>
  </si>
  <si>
    <t>17908099900969</t>
  </si>
  <si>
    <t>CCT-120 COPO PLAST TERMICO 120 ML BCO EPS CX 1000 - 40X25</t>
  </si>
  <si>
    <t>670</t>
  </si>
  <si>
    <t>280</t>
  </si>
  <si>
    <t>370</t>
  </si>
  <si>
    <t>7896030896637</t>
  </si>
  <si>
    <t>17896030896634</t>
  </si>
  <si>
    <t>CCT-180 COPO PLAST TERMICO 180 ML BCO EPS CX 1000 - 40X25</t>
  </si>
  <si>
    <t>720</t>
  </si>
  <si>
    <t>290</t>
  </si>
  <si>
    <t>400</t>
  </si>
  <si>
    <t>7896030896644</t>
  </si>
  <si>
    <t>17896030896641</t>
  </si>
  <si>
    <t>CCT-240 COPO PLAST TERMICO 240 ML BCO EPS CX 1000 - 40X25</t>
  </si>
  <si>
    <t>745</t>
  </si>
  <si>
    <t>320</t>
  </si>
  <si>
    <t>430</t>
  </si>
  <si>
    <t>7896030896651</t>
  </si>
  <si>
    <t>17896030896658</t>
  </si>
  <si>
    <t>CCT-300 COPO PLAST TERMICO 300 ML BCO EPS CX 1000 - 40X25</t>
  </si>
  <si>
    <t>810</t>
  </si>
  <si>
    <t>305</t>
  </si>
  <si>
    <t>470</t>
  </si>
  <si>
    <t>7896030896668</t>
  </si>
  <si>
    <t>17896030896665</t>
  </si>
  <si>
    <t>COPO TERMICO IMPRESSO</t>
  </si>
  <si>
    <t>CCT-300 COPO TERMICO "CHOPP GENERICO'' 300 ML EPS CX 1000</t>
  </si>
  <si>
    <t>460</t>
  </si>
  <si>
    <t>CCT-480 COPO PLAST TERMICO 480 ML BCO EPS CX 500 - 20X25</t>
  </si>
  <si>
    <t>685</t>
  </si>
  <si>
    <t>378</t>
  </si>
  <si>
    <t>475</t>
  </si>
  <si>
    <t>7896030897276</t>
  </si>
  <si>
    <t>17896030897273</t>
  </si>
  <si>
    <t>CCT-600 COPO PLAST TERMICO 600 ML BCO EPS CX 500 - 20X25</t>
  </si>
  <si>
    <t>825</t>
  </si>
  <si>
    <t>380</t>
  </si>
  <si>
    <t>480</t>
  </si>
  <si>
    <t>7896030897283</t>
  </si>
  <si>
    <t>17896030897280</t>
  </si>
  <si>
    <t>DESCARTAVEIS "PP"</t>
  </si>
  <si>
    <t>CD-300 COPO COLOR DRINK BRANCO 300 ML PP CX 250 - 25X10</t>
  </si>
  <si>
    <t>260</t>
  </si>
  <si>
    <t>360</t>
  </si>
  <si>
    <t>7908099900016</t>
  </si>
  <si>
    <t>17908099900013</t>
  </si>
  <si>
    <t>CD-300 COPO COLOR DRINK DOURADO 300 ML PP CX 250 - 25X10</t>
  </si>
  <si>
    <t>7908099900061</t>
  </si>
  <si>
    <t>17908099900068</t>
  </si>
  <si>
    <t>CD-300 COPO COLOR DRINK PRATA 300 ML PP CX 250 - 25X10</t>
  </si>
  <si>
    <t>7908099900054</t>
  </si>
  <si>
    <t>17908099900051</t>
  </si>
  <si>
    <t>CD-300 COPO COLOR DRINK PRETO 300 ML PP CX 250 - 25X10</t>
  </si>
  <si>
    <t>7908099900023</t>
  </si>
  <si>
    <t>17908099900020</t>
  </si>
  <si>
    <t>CD-300 COPO COLOR DRINK ROSA 300 ML PP CX 250 - 25X10</t>
  </si>
  <si>
    <t>7908099900030</t>
  </si>
  <si>
    <t>17908099900037</t>
  </si>
  <si>
    <t>7908099900047</t>
  </si>
  <si>
    <t>17908099900044</t>
  </si>
  <si>
    <t>450</t>
  </si>
  <si>
    <t>350</t>
  </si>
  <si>
    <t>355</t>
  </si>
  <si>
    <t>7908099900870</t>
  </si>
  <si>
    <t>17908099900877</t>
  </si>
  <si>
    <t>410</t>
  </si>
  <si>
    <t>7908099900924</t>
  </si>
  <si>
    <t>17908099900921</t>
  </si>
  <si>
    <t>CFB-050 COPO PLAST 50 ML BIODEGRADAVEL PP CX 5000 - 50X100</t>
  </si>
  <si>
    <t>375</t>
  </si>
  <si>
    <t>270</t>
  </si>
  <si>
    <t>523</t>
  </si>
  <si>
    <t>7908099900733</t>
  </si>
  <si>
    <t>17908099900730</t>
  </si>
  <si>
    <t>CFB-180 COPO PLAST 180 ML BIODEGRADAVEL PP CX 2500 - 25X100</t>
  </si>
  <si>
    <t>7908099900726</t>
  </si>
  <si>
    <t>17908099900723</t>
  </si>
  <si>
    <t>CFB-200 COPO PLAST 200 ML BIODEGRADAVEL PP CX 2500 - 25X100</t>
  </si>
  <si>
    <t>7908099900719</t>
  </si>
  <si>
    <t>17908099900716</t>
  </si>
  <si>
    <t>CFB-300 COPO PLAST 300 ML BIODEGRADAVEL PP CX 2000 - 20X100</t>
  </si>
  <si>
    <t>547</t>
  </si>
  <si>
    <t>389</t>
  </si>
  <si>
    <t>7908099900702</t>
  </si>
  <si>
    <t>17908099900709</t>
  </si>
  <si>
    <t>7896030894022</t>
  </si>
  <si>
    <t>17896030894029</t>
  </si>
  <si>
    <t>7896030894039</t>
  </si>
  <si>
    <t>17896030894036</t>
  </si>
  <si>
    <t>7896030893834</t>
  </si>
  <si>
    <t>17896030893831</t>
  </si>
  <si>
    <t>7896030893360</t>
  </si>
  <si>
    <t>17896030893367</t>
  </si>
  <si>
    <t>DESCARTAVEIS "PS"</t>
  </si>
  <si>
    <t>CFT-150 COPOS PLASTICO TRANSPARENTE 150 ML CX 2.5 MIL (CADASTRAR PRODUTO NO CNP PARA GERAR CÓDIGOS DE BARRA)</t>
  </si>
  <si>
    <t>7896030892615</t>
  </si>
  <si>
    <t>17896030892575</t>
  </si>
  <si>
    <t>7896030892646</t>
  </si>
  <si>
    <t>17896030892643</t>
  </si>
  <si>
    <t>500</t>
  </si>
  <si>
    <t>7896030892516</t>
  </si>
  <si>
    <t>17896030892513</t>
  </si>
  <si>
    <t>7896030892660</t>
  </si>
  <si>
    <t>17896030892667</t>
  </si>
  <si>
    <t>CFT-200 COPO PLAST 200 ML TRANSP PP CX 2500 - 25X100 OXIBIODEGRADAVEL</t>
  </si>
  <si>
    <t>7896030893643</t>
  </si>
  <si>
    <t>17896030893640</t>
  </si>
  <si>
    <t>7896030892530</t>
  </si>
  <si>
    <t>17896030892537</t>
  </si>
  <si>
    <t>7896030893124</t>
  </si>
  <si>
    <t>17896030893121</t>
  </si>
  <si>
    <t>CFT-250 COPO PLAST 250 ML TRANSP PS CX 2000 - 20X100</t>
  </si>
  <si>
    <t>510</t>
  </si>
  <si>
    <t>365</t>
  </si>
  <si>
    <t>7898371002609</t>
  </si>
  <si>
    <t>17898371002606</t>
  </si>
  <si>
    <t>398</t>
  </si>
  <si>
    <t>7896030892684</t>
  </si>
  <si>
    <t>17896030892681</t>
  </si>
  <si>
    <t>CFT-300 COPO PLAST 300 ML TRANSP PS CX 2000 - 100X20 (CADASTRAR PRODUTO NO CNP PARA GERAR CÓDIGOS DE BARRA)</t>
  </si>
  <si>
    <t>563</t>
  </si>
  <si>
    <t>315</t>
  </si>
  <si>
    <t>395</t>
  </si>
  <si>
    <t>465</t>
  </si>
  <si>
    <t>7896030893063</t>
  </si>
  <si>
    <t>17896030893060</t>
  </si>
  <si>
    <t>7896030893087</t>
  </si>
  <si>
    <t>17896030893084</t>
  </si>
  <si>
    <t>405</t>
  </si>
  <si>
    <t>7896030815508</t>
  </si>
  <si>
    <t>17896030815505</t>
  </si>
  <si>
    <t>7908099900887</t>
  </si>
  <si>
    <t>17908099900884</t>
  </si>
  <si>
    <t>7908099900931</t>
  </si>
  <si>
    <t>17908099900938</t>
  </si>
  <si>
    <t>CF-050 COPO PLAST 50 ML BCO PP CX 5000 - 50X100</t>
  </si>
  <si>
    <t>7896030893049</t>
  </si>
  <si>
    <t>17896030893046</t>
  </si>
  <si>
    <t>525</t>
  </si>
  <si>
    <t>7896030800528</t>
  </si>
  <si>
    <t>27896030800522</t>
  </si>
  <si>
    <t>CF-080 COPO PLAST 80 ML BCO PS CX 2500 - 25X100</t>
  </si>
  <si>
    <t>550</t>
  </si>
  <si>
    <t>275</t>
  </si>
  <si>
    <t>7896030820823</t>
  </si>
  <si>
    <t>17896030820820</t>
  </si>
  <si>
    <t>CF-110 COPO PLAST 110 ML BCO PS CX 3000 - 30X100</t>
  </si>
  <si>
    <t>7896030821127</t>
  </si>
  <si>
    <t>17896030821124</t>
  </si>
  <si>
    <t>CF-150 COPO PLAST 150 ML BRANCO PP CX 2500 - 25X100</t>
  </si>
  <si>
    <t>7896030893353</t>
  </si>
  <si>
    <t>17896030893350</t>
  </si>
  <si>
    <t>CF-150 COPOS PLASTICO 150 ML CX 2.5 MIL (CADASTRAR PRODUTO NO CNP PARA GERAR CÓDIGOS DE BARRA)</t>
  </si>
  <si>
    <t>7896030801556</t>
  </si>
  <si>
    <t>17896030801553</t>
  </si>
  <si>
    <t>CF-160 COPO PLAST 160 ML BCO PP CX 2000 - 40X50 CAFÉ</t>
  </si>
  <si>
    <t>340</t>
  </si>
  <si>
    <t>570</t>
  </si>
  <si>
    <t>7896030801600</t>
  </si>
  <si>
    <t>17896030801607</t>
  </si>
  <si>
    <t>CF-160 COPO PLAST 160 ML BCO PS CX 2000 - 40X50 CAFÉ</t>
  </si>
  <si>
    <t>7896030800269</t>
  </si>
  <si>
    <t>17896030800266</t>
  </si>
  <si>
    <t>CF-180 COPO PLAST 180 ML BCO PP CX 2500 - 25X100</t>
  </si>
  <si>
    <t>7896030892639</t>
  </si>
  <si>
    <t>17896030892636</t>
  </si>
  <si>
    <t>7896030801822</t>
  </si>
  <si>
    <t>17896030801829</t>
  </si>
  <si>
    <t>CF-200 COPO PLAST 200 ML BCO PP CX 2500 - 25X100</t>
  </si>
  <si>
    <t>7896030892653</t>
  </si>
  <si>
    <t>17896030892650</t>
  </si>
  <si>
    <t>CF-200 COPO PLAST 200 ML BCO PP CX 3000 - 30X100 MCDONALD'S</t>
  </si>
  <si>
    <t>47896030892651</t>
  </si>
  <si>
    <t>435</t>
  </si>
  <si>
    <t>7896030822025</t>
  </si>
  <si>
    <t>17896030822022</t>
  </si>
  <si>
    <t>CF-200 COPO PLAST 200 ML BRANCO PP CX 2500 - 25X100 SUPER PREMIUM</t>
  </si>
  <si>
    <t>CF-250 COPO PLAST 250 ML BRANCO PP CX 2000 - 20X100</t>
  </si>
  <si>
    <t>575</t>
  </si>
  <si>
    <t>7896030893117</t>
  </si>
  <si>
    <t>17896030893114</t>
  </si>
  <si>
    <t>CF-250 COPO PLAST 250 ML BRANCO PS CX 200 - 20X100</t>
  </si>
  <si>
    <t>520</t>
  </si>
  <si>
    <t>7898371000070</t>
  </si>
  <si>
    <t>17898371000077</t>
  </si>
  <si>
    <t>CF-300 COPO PLAST ''FESTA MISTO'' 300 ML AMARELO/VERDE PP CX 500 - 20X25</t>
  </si>
  <si>
    <t>245</t>
  </si>
  <si>
    <t>318</t>
  </si>
  <si>
    <t>7896030801341</t>
  </si>
  <si>
    <t>7896030800078</t>
  </si>
  <si>
    <t>CF-300 COPO PLAST ''FESTA'' 300 ML AZUL/BCO PP CX 500 - 20X25</t>
  </si>
  <si>
    <t>7896030897122</t>
  </si>
  <si>
    <t>17896030897129</t>
  </si>
  <si>
    <t>CF-300 COPO PLAST ''FESTA'' 300 ML VERMELHO/ BCO PP CX 500 - 20X25</t>
  </si>
  <si>
    <t>7896030897115</t>
  </si>
  <si>
    <t>17896030897112</t>
  </si>
  <si>
    <t>CF-300 COPO PLAST 300 ML BCO PP CX 2000 - 20X100</t>
  </si>
  <si>
    <t>7896030892677</t>
  </si>
  <si>
    <t>17896030892674</t>
  </si>
  <si>
    <t>CF-300 COPO PLAST 300 ML BRANCO PS CX 2000 - 100X20 (CADASTRAR PRODUTO NO CNP PARA GERAR CÓDIGOS DE BARRA)</t>
  </si>
  <si>
    <t>CF-300 COPOS PLAST. 300 ML "NTS EM PS" CX 02MIL</t>
  </si>
  <si>
    <t>635</t>
  </si>
  <si>
    <t>CF-400 COPO PLAST ''FESTA MISTO'' 400 ML AMARELO/VERDE PP CX 500 - 20X25</t>
  </si>
  <si>
    <t>385</t>
  </si>
  <si>
    <t>7896030801358</t>
  </si>
  <si>
    <t>7896030800085</t>
  </si>
  <si>
    <t>CF-400 COPO PLAST ''FESTA'' 400 ML AMARELO/BCO PP CX 500 - 20X25</t>
  </si>
  <si>
    <t>7896030897177</t>
  </si>
  <si>
    <t>17896030897174</t>
  </si>
  <si>
    <t>CF-400 COPO PLAST ''FESTA'' 400 ML AZUL/BCO PP CX 500 - 20X25</t>
  </si>
  <si>
    <t>7896030897160</t>
  </si>
  <si>
    <t>17896030897167</t>
  </si>
  <si>
    <t>CF-400 COPO PLAST ''FESTA'' 400 ML VERDE/BCO PP CX 500 - 20X25</t>
  </si>
  <si>
    <t>7896030897184</t>
  </si>
  <si>
    <t>17896030897181</t>
  </si>
  <si>
    <t>CF-400 COPO PLAST ''FESTA'' 400 ML VERMELHO/BCO PP CX 500 - 20X25</t>
  </si>
  <si>
    <t>7896030897153</t>
  </si>
  <si>
    <t>17896030897150</t>
  </si>
  <si>
    <t>DESCARTAVEIS EXPANDIDOS</t>
  </si>
  <si>
    <t>CMB-015 POTE CUMBUCA BRANCA 150X47 MM EPS CX 400 - 20X20</t>
  </si>
  <si>
    <t>39239000</t>
  </si>
  <si>
    <t>580</t>
  </si>
  <si>
    <t>7896030902864</t>
  </si>
  <si>
    <t>17896030902861</t>
  </si>
  <si>
    <t>CMB-360 POTE CUMBUCA PLAST ''ACAI COPOBRAS TERMICO'' 360 ML BRANCO EPS CX 500 - 20X25</t>
  </si>
  <si>
    <t>590</t>
  </si>
  <si>
    <t>7896030897917</t>
  </si>
  <si>
    <t>17896030897914</t>
  </si>
  <si>
    <t>CMB-360 POTE CUMBUCA PLAST 360 ML BCO EPS CX 500 - 20X25 TÉRMICO</t>
  </si>
  <si>
    <t>7896030897344</t>
  </si>
  <si>
    <t>17896030897341</t>
  </si>
  <si>
    <t>CPR-F-015 PRATO BRANCO 150X47 MM EPS CX 400 - 20X20</t>
  </si>
  <si>
    <t>7896030900839</t>
  </si>
  <si>
    <t>17896030896528</t>
  </si>
  <si>
    <t>CPR-015 PRATO EPS BRANCO 150 MM 14 MM 400 UNIDADES 16 PACOTES X 25 UNIDADES</t>
  </si>
  <si>
    <t>285</t>
  </si>
  <si>
    <t>7896030900846</t>
  </si>
  <si>
    <t>17896030896511</t>
  </si>
  <si>
    <t>CPR-018 PRATO BRANCO 180X16 MM EPS CX 400 - 16X25</t>
  </si>
  <si>
    <t>330</t>
  </si>
  <si>
    <t>7896030900853</t>
  </si>
  <si>
    <t>17896030896535</t>
  </si>
  <si>
    <t>CPR-018 PRATO EPS PRATA 180X16 MM CX 900 - 6X150</t>
  </si>
  <si>
    <t>CPR-023 PRATO BRANCO 230X23 MM EPS CX 200 - 08X25</t>
  </si>
  <si>
    <t>322</t>
  </si>
  <si>
    <t>7896030900860</t>
  </si>
  <si>
    <t>17896030896542</t>
  </si>
  <si>
    <t>CPR-026 PRATO EPS BRANCO 260 MM 23 MM 200 UNIDADES 08 PACOTES X 25 UNIDADES</t>
  </si>
  <si>
    <t>265</t>
  </si>
  <si>
    <t>7896030900877</t>
  </si>
  <si>
    <t>17896030896559</t>
  </si>
  <si>
    <t>CPR-026 PRATO EPS DOURADO 260X23 MM CX 500- 04X125</t>
  </si>
  <si>
    <t>CPT-201 COPO PLAST ''PREMIUM'' 200 ML TRANSP PP CX 500 - 25X20</t>
  </si>
  <si>
    <t>250</t>
  </si>
  <si>
    <t>7896030896750</t>
  </si>
  <si>
    <t>17896030896757</t>
  </si>
  <si>
    <t>317</t>
  </si>
  <si>
    <t>7896030822506</t>
  </si>
  <si>
    <t>17896030822503</t>
  </si>
  <si>
    <t>412</t>
  </si>
  <si>
    <t>7896030896767</t>
  </si>
  <si>
    <t>17896030896764</t>
  </si>
  <si>
    <t>7896030897245</t>
  </si>
  <si>
    <t>17896030897242</t>
  </si>
  <si>
    <t>7896030896774</t>
  </si>
  <si>
    <t>17896030896771</t>
  </si>
  <si>
    <t>555</t>
  </si>
  <si>
    <t>620</t>
  </si>
  <si>
    <t>7896030880049</t>
  </si>
  <si>
    <t>17896030880046</t>
  </si>
  <si>
    <t>440</t>
  </si>
  <si>
    <t>7896030892691</t>
  </si>
  <si>
    <t>17896030892698</t>
  </si>
  <si>
    <t>7896030880001</t>
  </si>
  <si>
    <t>17896030880008</t>
  </si>
  <si>
    <t>7908099900399</t>
  </si>
  <si>
    <t>17908099900396</t>
  </si>
  <si>
    <t>535</t>
  </si>
  <si>
    <t>7896030880018</t>
  </si>
  <si>
    <t>17896030880015</t>
  </si>
  <si>
    <t>7896030880032</t>
  </si>
  <si>
    <t>17896030880039</t>
  </si>
  <si>
    <t>295</t>
  </si>
  <si>
    <t>420</t>
  </si>
  <si>
    <t>7896030898341</t>
  </si>
  <si>
    <t>17896030898348</t>
  </si>
  <si>
    <t>325</t>
  </si>
  <si>
    <t>7896030898280</t>
  </si>
  <si>
    <t>17896030898287</t>
  </si>
  <si>
    <t>505</t>
  </si>
  <si>
    <t>7896030898273</t>
  </si>
  <si>
    <t>17896030898270</t>
  </si>
  <si>
    <t>KPC-008 KIT COMEMORACAO PRATOS E COPOS 8 PESSOAS PP/EPS CX 6 PACOTES</t>
  </si>
  <si>
    <t>7896030898266</t>
  </si>
  <si>
    <t>17896030898263</t>
  </si>
  <si>
    <t>7896030810435</t>
  </si>
  <si>
    <t>17896030810432</t>
  </si>
  <si>
    <t>L6P TAMPA BRANCA C/BICO VERTEDOR 180 CC CX 1000</t>
  </si>
  <si>
    <t>39235000</t>
  </si>
  <si>
    <t>220</t>
  </si>
  <si>
    <t>7896030897511</t>
  </si>
  <si>
    <t>17896030897518</t>
  </si>
  <si>
    <t>L8P TAMPA BRANCA C/BICO VERTEDOR 240 CC CX 1000</t>
  </si>
  <si>
    <t>7896030897528</t>
  </si>
  <si>
    <t>17896030897525</t>
  </si>
  <si>
    <t>PPB-330 COPO PLAST 300 ML BIODEGRADAVEL PP CX 1000 - 20X50</t>
  </si>
  <si>
    <t>7898371003408</t>
  </si>
  <si>
    <t>17898371003405</t>
  </si>
  <si>
    <t>PPB-440 COPO PLAST 400 ML BIODEGRADAVEL PP CX 1000 - 20X50</t>
  </si>
  <si>
    <t>7898371003422</t>
  </si>
  <si>
    <t>17898371003429</t>
  </si>
  <si>
    <t>PPB-550 COPO PLAST 500 ML BIODEGRADAVEL PP CX 1000 - 20X50</t>
  </si>
  <si>
    <t>7898371003439</t>
  </si>
  <si>
    <t>17898371003436</t>
  </si>
  <si>
    <t>PPB-770 COPO PLAST 700 ML BIODEGRADAVEL PP CX 500 - 20X25</t>
  </si>
  <si>
    <t>7898371003446</t>
  </si>
  <si>
    <t>17898371003443</t>
  </si>
  <si>
    <t>PPTO-305 POTE PLAST 300 ML LARANJA PP CX 1000 - 20X50</t>
  </si>
  <si>
    <t>7896030897078</t>
  </si>
  <si>
    <t>17896030897075</t>
  </si>
  <si>
    <t>PPTR-175 POTE PLAST 175 ML ROXO PP CX 1000 - 20X50</t>
  </si>
  <si>
    <t>358</t>
  </si>
  <si>
    <t>448</t>
  </si>
  <si>
    <t>7896030897061</t>
  </si>
  <si>
    <t>17896030897068</t>
  </si>
  <si>
    <t>PPT-100 POTE PLAST 100 ML TRANSP PP CX 1000 - 20X50</t>
  </si>
  <si>
    <t>7896030893100</t>
  </si>
  <si>
    <t>17896030893107</t>
  </si>
  <si>
    <t>PPT-1405 POTE PLAST OXI-BIODEGRADAVEL 140 ML TRANSP PP CX 1786 -29X60</t>
  </si>
  <si>
    <t>390</t>
  </si>
  <si>
    <t>7896030893018</t>
  </si>
  <si>
    <t>17896030893015</t>
  </si>
  <si>
    <t>PPT-1803 POTE PLAST 180 ML TRANSP PP CX 1380 - GRANEL</t>
  </si>
  <si>
    <t>585</t>
  </si>
  <si>
    <t>595</t>
  </si>
  <si>
    <t>DESCARTAVEIS IMPRESSOS "PP"</t>
  </si>
  <si>
    <t>7896030897948</t>
  </si>
  <si>
    <t>17896030897945</t>
  </si>
  <si>
    <t>7896030892905</t>
  </si>
  <si>
    <t>17896030892902</t>
  </si>
  <si>
    <t>7896030892929</t>
  </si>
  <si>
    <t>17896030892926</t>
  </si>
  <si>
    <t>7896030892943</t>
  </si>
  <si>
    <t>17896030892940</t>
  </si>
  <si>
    <t xml:space="preserve">PPT-330 CERVEJA COPO PLAST "FESTA DECORADO COPOBRAS" PP CX 300 - 10X30 </t>
  </si>
  <si>
    <t>7896030898297</t>
  </si>
  <si>
    <t>17896030898294</t>
  </si>
  <si>
    <t>7896030897870</t>
  </si>
  <si>
    <t>17896030897877</t>
  </si>
  <si>
    <t>7896030896941</t>
  </si>
  <si>
    <t>17896030896948</t>
  </si>
  <si>
    <t>7896030896903</t>
  </si>
  <si>
    <t>17896030896900</t>
  </si>
  <si>
    <t>7896030896910</t>
  </si>
  <si>
    <t>17896030896917</t>
  </si>
  <si>
    <t>PPT-330 COPO PLAST ''BALADA'' 300 ML MISTO PP CX 500 - 20X25</t>
  </si>
  <si>
    <t>7896030800092</t>
  </si>
  <si>
    <t>7896030896965</t>
  </si>
  <si>
    <t>17896030896962</t>
  </si>
  <si>
    <t>7896030896897</t>
  </si>
  <si>
    <t>17896030896894</t>
  </si>
  <si>
    <t>7896030896927</t>
  </si>
  <si>
    <t>17896030896924</t>
  </si>
  <si>
    <t>7896030896958</t>
  </si>
  <si>
    <t>17896030896955</t>
  </si>
  <si>
    <t>7896030896934</t>
  </si>
  <si>
    <t>17896030896931</t>
  </si>
  <si>
    <t>7896030893865</t>
  </si>
  <si>
    <t>17896030893862</t>
  </si>
  <si>
    <t>7896030813313</t>
  </si>
  <si>
    <t>17896030813310</t>
  </si>
  <si>
    <t>7896030897849</t>
  </si>
  <si>
    <t>17896030897846</t>
  </si>
  <si>
    <t>7896030897832</t>
  </si>
  <si>
    <t>17896030897839</t>
  </si>
  <si>
    <t>7896030897825</t>
  </si>
  <si>
    <t>17896030897822</t>
  </si>
  <si>
    <t>7896030897856</t>
  </si>
  <si>
    <t>17896030897853</t>
  </si>
  <si>
    <t>7896030897818</t>
  </si>
  <si>
    <t>17896030897815</t>
  </si>
  <si>
    <t>383</t>
  </si>
  <si>
    <t>600</t>
  </si>
  <si>
    <t>7896030897931</t>
  </si>
  <si>
    <t>17896030897938</t>
  </si>
  <si>
    <t>7896030803512</t>
  </si>
  <si>
    <t>17896030803519</t>
  </si>
  <si>
    <t>7896030897924</t>
  </si>
  <si>
    <t>17896030897921</t>
  </si>
  <si>
    <t>7896030874017</t>
  </si>
  <si>
    <t>17896030874014</t>
  </si>
  <si>
    <t>PPT-400 POTE PLAST 400 ML TRANSP PP CX 1000 - 20X50 (14.00 GR)</t>
  </si>
  <si>
    <t>PPT-400 POTE PLAST 400 ML TRANSP PP CX 1000 - 20X50 (9.00 GR)</t>
  </si>
  <si>
    <t>495</t>
  </si>
  <si>
    <t>540</t>
  </si>
  <si>
    <t>445</t>
  </si>
  <si>
    <t>7896030897887</t>
  </si>
  <si>
    <t>17896030897884</t>
  </si>
  <si>
    <t>7896030814419</t>
  </si>
  <si>
    <t>17896030814416</t>
  </si>
  <si>
    <t>7896030892967</t>
  </si>
  <si>
    <t>17896030892964</t>
  </si>
  <si>
    <t>7896030897894</t>
  </si>
  <si>
    <t>17896030897891</t>
  </si>
  <si>
    <t>7896030893889</t>
  </si>
  <si>
    <t>17896030893886</t>
  </si>
  <si>
    <t>7896030815515</t>
  </si>
  <si>
    <t>17896030815512</t>
  </si>
  <si>
    <t>PP-330 COPO PLAST "FESTA DECORADO ANO NOVO" PP CX 300 - 10X30</t>
  </si>
  <si>
    <t>7896030898365</t>
  </si>
  <si>
    <t>17896030898362</t>
  </si>
  <si>
    <t>PP-330 COPO PLAST "FESTA DECORADO CARNAVAL" PP CX 300 - 10X30</t>
  </si>
  <si>
    <t>7896030898372</t>
  </si>
  <si>
    <t>17896030898379</t>
  </si>
  <si>
    <t>PP-330 COPO PLAST "FESTA DECORADO JUNINA" PP CX 300 - 10X30</t>
  </si>
  <si>
    <t>7896030898129</t>
  </si>
  <si>
    <t>17896030898126</t>
  </si>
  <si>
    <t>PP-330 COPOS PLAST 300 ML CX 01 MIL</t>
  </si>
  <si>
    <t>PP-330 EDICAO LIMITADA COPO PLAST "FESTA DECORADO COPOBRAS" PP CX 300 - 10X30</t>
  </si>
  <si>
    <t>7896030898303</t>
  </si>
  <si>
    <t>17896030898300</t>
  </si>
  <si>
    <t>7896030897863</t>
  </si>
  <si>
    <t>17896030897860</t>
  </si>
  <si>
    <t>7896030897795</t>
  </si>
  <si>
    <t>17896030897792</t>
  </si>
  <si>
    <t>7896030897801</t>
  </si>
  <si>
    <t>17896030897808</t>
  </si>
  <si>
    <t>PP-5002 POTE PLAST FUNDO CHANF 500 ML BRANCO PP CX 705 - GRANEL (12.5GR)</t>
  </si>
  <si>
    <t>175</t>
  </si>
  <si>
    <t>160</t>
  </si>
  <si>
    <t>7896030890154</t>
  </si>
  <si>
    <t>17896030890151</t>
  </si>
  <si>
    <t>PRB-015 PRATO PLAST ''FESTINHA'' 15 CM PRETO PS CX 500 - 50X10</t>
  </si>
  <si>
    <t>165</t>
  </si>
  <si>
    <t>7896030894091</t>
  </si>
  <si>
    <t>17896030894098</t>
  </si>
  <si>
    <t>PRB-015 PRATO PLAST 15 CM BIODEGRADAVEL PS CX 250 - 25X10</t>
  </si>
  <si>
    <t>7908099900665</t>
  </si>
  <si>
    <t>17908099900662</t>
  </si>
  <si>
    <t>PRB-021 PRATO PLAST 21 CM BIODEGRADAVEL PS CX 250 - 25X10</t>
  </si>
  <si>
    <t>210</t>
  </si>
  <si>
    <t>215</t>
  </si>
  <si>
    <t>7908099900658</t>
  </si>
  <si>
    <t>17908099900655</t>
  </si>
  <si>
    <t>PRB-023 PRATO PLAST 23 CM BIODEGRADAVEL PS CX 250 - 25X10</t>
  </si>
  <si>
    <t>155</t>
  </si>
  <si>
    <t>240</t>
  </si>
  <si>
    <t>7908099900641</t>
  </si>
  <si>
    <t>17908099900648</t>
  </si>
  <si>
    <t>7896030896835</t>
  </si>
  <si>
    <t>17896030896832</t>
  </si>
  <si>
    <t>300</t>
  </si>
  <si>
    <t>7908099900122</t>
  </si>
  <si>
    <t>17908099900129</t>
  </si>
  <si>
    <t>7908099900283</t>
  </si>
  <si>
    <t>17908099900280</t>
  </si>
  <si>
    <t>7908099900368</t>
  </si>
  <si>
    <t>17908099900365</t>
  </si>
  <si>
    <t>7908099900344</t>
  </si>
  <si>
    <t>17908099900341</t>
  </si>
  <si>
    <t>7908099900276</t>
  </si>
  <si>
    <t>17908099900273</t>
  </si>
  <si>
    <t>7908099900337</t>
  </si>
  <si>
    <t>17908099900334</t>
  </si>
  <si>
    <t>7908099900351</t>
  </si>
  <si>
    <t>17908099900358</t>
  </si>
  <si>
    <t>7908099900252</t>
  </si>
  <si>
    <t>17908099900259</t>
  </si>
  <si>
    <t>7908099900375</t>
  </si>
  <si>
    <t>17908099900372</t>
  </si>
  <si>
    <t>7908099900269</t>
  </si>
  <si>
    <t>17908099900266</t>
  </si>
  <si>
    <t>7908099900290</t>
  </si>
  <si>
    <t>17908099900297</t>
  </si>
  <si>
    <t>7908099900320</t>
  </si>
  <si>
    <t>17908099900327</t>
  </si>
  <si>
    <t>7908099900306</t>
  </si>
  <si>
    <t>17908099900303</t>
  </si>
  <si>
    <t>7908099900382</t>
  </si>
  <si>
    <t>7908099900313</t>
  </si>
  <si>
    <t>17908099900310</t>
  </si>
  <si>
    <t>PRF-012 PRATO PLAST FUNDO 12 CM BCO PS CX 1000 - 100X10</t>
  </si>
  <si>
    <t>202</t>
  </si>
  <si>
    <t>246</t>
  </si>
  <si>
    <t>7896030800306</t>
  </si>
  <si>
    <t>17896030800303</t>
  </si>
  <si>
    <t>PRF-015 PRATO PLAST FUNDO 15 CM BCO PS CX 500 - 50X10</t>
  </si>
  <si>
    <t>200</t>
  </si>
  <si>
    <t>7896030800375</t>
  </si>
  <si>
    <t>17896030800372</t>
  </si>
  <si>
    <t>PRF-023 PRATOS PLAST FUNDO 23 CM BCO PS CX 500- 50X10</t>
  </si>
  <si>
    <t>235</t>
  </si>
  <si>
    <t>7896030800733</t>
  </si>
  <si>
    <t>27896030800737</t>
  </si>
  <si>
    <t>PRF-023 PRATOS PLAST FUNDO 23 CM BCO PS TIR 10- 1X10</t>
  </si>
  <si>
    <t>17896030897761</t>
  </si>
  <si>
    <t>7896030800108</t>
  </si>
  <si>
    <t>17896030800105</t>
  </si>
  <si>
    <t>7896030803857</t>
  </si>
  <si>
    <t>17896030803854</t>
  </si>
  <si>
    <t>7908099900146</t>
  </si>
  <si>
    <t>17908099900143</t>
  </si>
  <si>
    <t>PRODUTO PARA TESTE EM MAQUINA</t>
  </si>
  <si>
    <t>PRODUTO TESTE TERMOFORMAGEM</t>
  </si>
  <si>
    <t>7896030803840</t>
  </si>
  <si>
    <t>17896030803847</t>
  </si>
  <si>
    <t>7908099900139</t>
  </si>
  <si>
    <t>17908099900136</t>
  </si>
  <si>
    <t>7896030840159</t>
  </si>
  <si>
    <t>17896030840156</t>
  </si>
  <si>
    <t>7896030896842</t>
  </si>
  <si>
    <t>17896030896849</t>
  </si>
  <si>
    <t>7896030880155</t>
  </si>
  <si>
    <t>17896030880152</t>
  </si>
  <si>
    <t>7896030800146</t>
  </si>
  <si>
    <t>17896030800143</t>
  </si>
  <si>
    <t>PR-015 PRATO PLAST 15 CM BCO PS CX 500 - 50X10</t>
  </si>
  <si>
    <t>170</t>
  </si>
  <si>
    <t>7896030800153</t>
  </si>
  <si>
    <t>17896030800150</t>
  </si>
  <si>
    <t>PR-018 PRATO PLAST 17,5 CM BCO PS CX 500 - 50X10</t>
  </si>
  <si>
    <t>190</t>
  </si>
  <si>
    <t>7896030800184</t>
  </si>
  <si>
    <t>17896030800181</t>
  </si>
  <si>
    <t>180</t>
  </si>
  <si>
    <t>7898371000155</t>
  </si>
  <si>
    <t>17896030800211</t>
  </si>
  <si>
    <t>PR-021 PRATO PLAST 21 CM BCO PS CX 500- 50X10</t>
  </si>
  <si>
    <t>7896030800214</t>
  </si>
  <si>
    <t>27896030800218</t>
  </si>
  <si>
    <t>PR-021 PRATO PLAST 21 CM BCO PS TIR 10 - 1X10</t>
  </si>
  <si>
    <t>7896030800726</t>
  </si>
  <si>
    <t>17896030800723</t>
  </si>
  <si>
    <t>PR-023 PRATO PLAST 23 CM BCO PS CX 500 - 50X10</t>
  </si>
  <si>
    <t>27896030800720</t>
  </si>
  <si>
    <t>PR-026 PRATO PLAST 26 CM BCO PS CX 250 - 25X10</t>
  </si>
  <si>
    <t>7896030842009</t>
  </si>
  <si>
    <t>17896030842006</t>
  </si>
  <si>
    <t>27896030842003</t>
  </si>
  <si>
    <t>PR-026 PRATO PLAST 26 CM PS CX 500- 50X10 ( PESO 12G )</t>
  </si>
  <si>
    <t>17896030897488</t>
  </si>
  <si>
    <t>PST-330 COPOS PLASTICO 300 ML TRANSP PS CX 01 MIL 20X50</t>
  </si>
  <si>
    <t>419</t>
  </si>
  <si>
    <t>7908099900900</t>
  </si>
  <si>
    <t>17908099900907</t>
  </si>
  <si>
    <t>457</t>
  </si>
  <si>
    <t>7896030801013</t>
  </si>
  <si>
    <t>17896030801010</t>
  </si>
  <si>
    <t>7896030801761</t>
  </si>
  <si>
    <t>17896030801768</t>
  </si>
  <si>
    <t>7896030802034</t>
  </si>
  <si>
    <t>17896030802031</t>
  </si>
  <si>
    <t>7896030802409</t>
  </si>
  <si>
    <t>17896030802406</t>
  </si>
  <si>
    <t>PT-100 POTE PLAST 100 ML BCO PS CX 2000 - 20X100</t>
  </si>
  <si>
    <t>7896030801006</t>
  </si>
  <si>
    <t>17896030801003</t>
  </si>
  <si>
    <t>PT-120 POTE PLAST 120 ML BCO EPS CX 1000 - 20X50 TÉRMICO</t>
  </si>
  <si>
    <t>630</t>
  </si>
  <si>
    <t>7896030897290</t>
  </si>
  <si>
    <t>17896030897297</t>
  </si>
  <si>
    <t>PT-180 POTE PLAST 180 ML BCO EPS CX 1000 - 20X50 TÉRMICO</t>
  </si>
  <si>
    <t>7896030897306</t>
  </si>
  <si>
    <t>17896030897303</t>
  </si>
  <si>
    <t>PT-240 POTE PLAST ''ACAI COPOBRAS TERMICO'' 240 ML BCO EPS CX 1000 - 20X50</t>
  </si>
  <si>
    <t>7896030897900</t>
  </si>
  <si>
    <t>17896030897907</t>
  </si>
  <si>
    <t>PT-240 POTE PLAST ''ESTRIADO'' 250 ML BRANCO PS CX 1000 - 20X50</t>
  </si>
  <si>
    <t>7896030812408</t>
  </si>
  <si>
    <t>17896030812405</t>
  </si>
  <si>
    <t>PT-240 POTE PLAST ''SORVETE COPOBRAS'' 240 ML BCO EPS CX 1000 - 20 X50</t>
  </si>
  <si>
    <t>7896030897955</t>
  </si>
  <si>
    <t>17896030897952</t>
  </si>
  <si>
    <t>PT-240 POTE PLAST 240 ML BCO EPS CX 1000 - 20X50 TÉRMICO</t>
  </si>
  <si>
    <t>7896030897313</t>
  </si>
  <si>
    <t>17896030897310</t>
  </si>
  <si>
    <t>PT-360 POTE PLAST 360 ML BCO EPS CX 500 - 20X25 TÉRMICO</t>
  </si>
  <si>
    <t>425</t>
  </si>
  <si>
    <t>7896030897320</t>
  </si>
  <si>
    <t>17896030897327</t>
  </si>
  <si>
    <t>PT-480 POTE PLAST 480 ML BCO EPS CX 500 - 20X25 TÉRMICO</t>
  </si>
  <si>
    <t>7896030897337</t>
  </si>
  <si>
    <t>17896030897334</t>
  </si>
  <si>
    <t>402</t>
  </si>
  <si>
    <t>7896030898167</t>
  </si>
  <si>
    <t>17896030898164</t>
  </si>
  <si>
    <t>SMB-180 COPO PLAST 180 ML BIODEGRADAVEL PP CX 1000 - 20X50</t>
  </si>
  <si>
    <t>7908099900696</t>
  </si>
  <si>
    <t>17908099900693</t>
  </si>
  <si>
    <t>SMB-200 COPO PLAST ''FESTINHA'' 200 ML PRETO PP CX 1000 - 20X50</t>
  </si>
  <si>
    <t>7896030898211</t>
  </si>
  <si>
    <t>17896030898218</t>
  </si>
  <si>
    <t>SMB-200 COPO PLAST 200 ML BIODEGRADAVEL PP CX 1000 - 20X50</t>
  </si>
  <si>
    <t>7908099900689</t>
  </si>
  <si>
    <t>17908099900686</t>
  </si>
  <si>
    <t>SMB-300 COPO PLAST 300 ML BIODEGRADAVEL PP CX 1000 - 20X50</t>
  </si>
  <si>
    <t>334</t>
  </si>
  <si>
    <t>7908099900672</t>
  </si>
  <si>
    <t>17908099900679</t>
  </si>
  <si>
    <t>SMCCT 240 DATAS COMEMORATIVAS COPO PLAST TERMICO " FESTA JUNINA/JULINA " EPS CX 300 - 15X20</t>
  </si>
  <si>
    <t>7896030898136</t>
  </si>
  <si>
    <t>17898371003627</t>
  </si>
  <si>
    <t>485</t>
  </si>
  <si>
    <t>7896030898037</t>
  </si>
  <si>
    <t>17896030898034</t>
  </si>
  <si>
    <t>7896030898013</t>
  </si>
  <si>
    <t>17896030898010</t>
  </si>
  <si>
    <t>7896030898006</t>
  </si>
  <si>
    <t>17896030898003</t>
  </si>
  <si>
    <t>7896030897993</t>
  </si>
  <si>
    <t>17896030897990</t>
  </si>
  <si>
    <t>7896030897962</t>
  </si>
  <si>
    <t>17896030897969</t>
  </si>
  <si>
    <t>7896030898020</t>
  </si>
  <si>
    <t>17896030898027</t>
  </si>
  <si>
    <t>7896030897986</t>
  </si>
  <si>
    <t>17896030897983</t>
  </si>
  <si>
    <t>7896030897979</t>
  </si>
  <si>
    <t>17896030897976</t>
  </si>
  <si>
    <t>7896030897351</t>
  </si>
  <si>
    <t>17896030897358</t>
  </si>
  <si>
    <t>7896030897368</t>
  </si>
  <si>
    <t>17896030897365</t>
  </si>
  <si>
    <t>408</t>
  </si>
  <si>
    <t>7896030897375</t>
  </si>
  <si>
    <t>17896030897372</t>
  </si>
  <si>
    <t>230</t>
  </si>
  <si>
    <t>7896030897382</t>
  </si>
  <si>
    <t>17896030897389</t>
  </si>
  <si>
    <t>SMC-200 COPO PLAST ''FESTINHA'' 200 ML AZUL CLARO PP CX 1000 - 20X50</t>
  </si>
  <si>
    <t>7896030898174</t>
  </si>
  <si>
    <t>17896030898171</t>
  </si>
  <si>
    <t>345</t>
  </si>
  <si>
    <t>7908099900115</t>
  </si>
  <si>
    <t>17908099900112</t>
  </si>
  <si>
    <t>7896030898181</t>
  </si>
  <si>
    <t>17896030898188</t>
  </si>
  <si>
    <t>7896030898198</t>
  </si>
  <si>
    <t>17896030898195</t>
  </si>
  <si>
    <t>7908099900092</t>
  </si>
  <si>
    <t>17908099900099</t>
  </si>
  <si>
    <t>7896030898204</t>
  </si>
  <si>
    <t>17896030898201</t>
  </si>
  <si>
    <t>7908099900108</t>
  </si>
  <si>
    <t>17908099900105</t>
  </si>
  <si>
    <t>7896030898228</t>
  </si>
  <si>
    <t>17896030898225</t>
  </si>
  <si>
    <t>SMS-200 COPO PLAST ''FESTINHA'' 200 ML ROSA SHOCKING PP CX 1000 - 20X50</t>
  </si>
  <si>
    <t>7896030898235</t>
  </si>
  <si>
    <t>17896030898232</t>
  </si>
  <si>
    <t>7896030897504</t>
  </si>
  <si>
    <t>17896030897501</t>
  </si>
  <si>
    <t>7896030893155</t>
  </si>
  <si>
    <t>17896030893152</t>
  </si>
  <si>
    <t>7896030893131</t>
  </si>
  <si>
    <t>17896030893138</t>
  </si>
  <si>
    <t>7896030898242</t>
  </si>
  <si>
    <t>17896030898249</t>
  </si>
  <si>
    <t>7896030898259</t>
  </si>
  <si>
    <t>17896030898256</t>
  </si>
  <si>
    <t>SM-050 COPO PLAST 50 ML BCO PP CX 5000 - 100X50</t>
  </si>
  <si>
    <t>7896030893162</t>
  </si>
  <si>
    <t>17896030893169</t>
  </si>
  <si>
    <t>SM-180 COPO PLAST 180 ML BCO PP CX 1000 - 20X50</t>
  </si>
  <si>
    <t>312</t>
  </si>
  <si>
    <t>7896030893148</t>
  </si>
  <si>
    <t>17896030893145</t>
  </si>
  <si>
    <t>SM-200 COPO PLAST 200 ML BCO PP CX 1000 - 20X50</t>
  </si>
  <si>
    <t>7896030822223</t>
  </si>
  <si>
    <t>17896030822220</t>
  </si>
  <si>
    <t>SM-300 COPO PLAST 300 ML BCO PP CX 1000 - 20X50</t>
  </si>
  <si>
    <t>7896030833335</t>
  </si>
  <si>
    <t>17896030833332</t>
  </si>
  <si>
    <t>SNT-180 POTE PLAST 180 ML TRANSP PP CX 1000 - 20X50 SUNDAE</t>
  </si>
  <si>
    <t>640</t>
  </si>
  <si>
    <t>308</t>
  </si>
  <si>
    <t>7896030810473</t>
  </si>
  <si>
    <t>17896030810470</t>
  </si>
  <si>
    <t>TAÇA VINHO 280ML - TC-260 CRISTAL</t>
  </si>
  <si>
    <t>TAMPA KIT TPB-550 PLAST TRANSP PP CX 780 - GRANEL</t>
  </si>
  <si>
    <t>7896030898310</t>
  </si>
  <si>
    <t>17896030898317</t>
  </si>
  <si>
    <t>7896030896798</t>
  </si>
  <si>
    <t>17896030896795</t>
  </si>
  <si>
    <t>7896030896828</t>
  </si>
  <si>
    <t>17896030896825</t>
  </si>
  <si>
    <t>185</t>
  </si>
  <si>
    <t>7896030896811</t>
  </si>
  <si>
    <t>17896030896818</t>
  </si>
  <si>
    <t>7896030898327</t>
  </si>
  <si>
    <t>17896030898324</t>
  </si>
  <si>
    <t>TNT-180 TAMPA PLAST TRANSP PP CX 1000 - 20X50 SUNDAE BIODEGRADAVEL</t>
  </si>
  <si>
    <t>7896030810534</t>
  </si>
  <si>
    <t>17896030810531</t>
  </si>
  <si>
    <t>TNT-180 TAMPA PLAST TRANSP PP CX 1000 - 20X50 SUNDAE (PESO 2,40)</t>
  </si>
  <si>
    <t>TNT-181 TAMPA PLAST TRANSP PP CX 2100 - 42X50 (PESO 2,75)</t>
  </si>
  <si>
    <t>TNT-200 TAMPA PLAST TRANSP PP CX 1000 - 20X50 SUNDAE</t>
  </si>
  <si>
    <t>7896030898358</t>
  </si>
  <si>
    <t>17896030898355</t>
  </si>
  <si>
    <t>TPB -550 TAMPA PLAST "BIODEGRADAVEL" C/FURO TRANSP PP CX 1000 - 20X50</t>
  </si>
  <si>
    <t>195</t>
  </si>
  <si>
    <t>492</t>
  </si>
  <si>
    <t>7896030893612</t>
  </si>
  <si>
    <t>17896030893619</t>
  </si>
  <si>
    <t>TPBB-550 TAMPA PLAST BOLHA "BIODEGRADAVEL" C/ FURO TRANSP PP CX 1000 - 20X50</t>
  </si>
  <si>
    <t>7896030898334</t>
  </si>
  <si>
    <t>17896030898331</t>
  </si>
  <si>
    <t>TPB-300 TAMPA PLAST "BIODEGRADAVEL" C/FURO TRANSP PP CX 2000 - 40X50</t>
  </si>
  <si>
    <t>7896030893605</t>
  </si>
  <si>
    <t>17896030896030</t>
  </si>
  <si>
    <t>TPB-300 TAMPA PLAST TRANSP PP CX 2000 - 40X50 BIODEGRADÁVEL</t>
  </si>
  <si>
    <t>17896030893602</t>
  </si>
  <si>
    <t>TPB-500 TAMPA PLAST "BIODEGRADAVEL" TRANSP PP CX 1000 - 20X50</t>
  </si>
  <si>
    <t>208</t>
  </si>
  <si>
    <t>527</t>
  </si>
  <si>
    <t>568</t>
  </si>
  <si>
    <t>7896030855016</t>
  </si>
  <si>
    <t>17896030855013</t>
  </si>
  <si>
    <t>TPB-550 TAMPA PLAST BOLHA C/ FURO TRANSP PP CX 1000 - 20X50</t>
  </si>
  <si>
    <t>TPB-550 TAMPA PLAST BOLHA TRANSP PP CX 1000 - 20X50</t>
  </si>
  <si>
    <t>7896030800016</t>
  </si>
  <si>
    <t>17896030800013</t>
  </si>
  <si>
    <t>TPB-550 TAMPA PLAST BOLHA TRANSP PP CX 1000 - 20X50 ( RETRABALHO )</t>
  </si>
  <si>
    <t>TPB-550 TAMPA PLAST TRANSP PP CX 1000 - 20X50 BIODEGRADÁVEL</t>
  </si>
  <si>
    <t>TPB-770 TAMPA PLAST "BIODEGRADAVEL" C/FURO TRANSP PP CX 1000 - 20X50</t>
  </si>
  <si>
    <t>530</t>
  </si>
  <si>
    <t>7896030893780</t>
  </si>
  <si>
    <t>17896030893787</t>
  </si>
  <si>
    <t>TPT-151 SOBRE TAMPA PLAST TRANSP PP CX 2000 - 40X50</t>
  </si>
  <si>
    <t>328</t>
  </si>
  <si>
    <t>7896030892226</t>
  </si>
  <si>
    <t>17896030892223</t>
  </si>
  <si>
    <t>7896030852015</t>
  </si>
  <si>
    <t>17896030852012</t>
  </si>
  <si>
    <t>TPT-300 TAMPA PLAST C/ 4FUROS TRANSP PP CX 2000 - 40X50 ( 4 FUROS )</t>
  </si>
  <si>
    <t>TPT-300 TAMPA PLAST C/FURO TRANSP PP CX 2000 - 40X50</t>
  </si>
  <si>
    <t>7896030893186</t>
  </si>
  <si>
    <t>17896030893183</t>
  </si>
  <si>
    <t>48191000</t>
  </si>
  <si>
    <t>TPT-550 TAMPA PLAST C/FURO TRANSP PP CX 1000 - 20X50</t>
  </si>
  <si>
    <t>7896030893537</t>
  </si>
  <si>
    <t>17896030893534</t>
  </si>
  <si>
    <t>TPT-770 TAMPA PLAST C/FURO TRANSP PP CX 1000 - 20X50</t>
  </si>
  <si>
    <t>TP-151 SOBRE TAMPA PLAST BRANCA PP CX 2000 - 40X50</t>
  </si>
  <si>
    <t>7896030892219</t>
  </si>
  <si>
    <t>17896030892216</t>
  </si>
  <si>
    <t>TP-200 TAMPA PLAST BRANCA PP CX 1000 - 20X50</t>
  </si>
  <si>
    <t>7896030852008</t>
  </si>
  <si>
    <t>17896030852005</t>
  </si>
  <si>
    <t>TP-500 TAMPA PLAST BRANCA PP CX 1000 - 20X50</t>
  </si>
  <si>
    <t>598</t>
  </si>
  <si>
    <t>7896030800443</t>
  </si>
  <si>
    <t>17896030800440</t>
  </si>
  <si>
    <t>7908099901051</t>
  </si>
  <si>
    <t>17908099901058</t>
  </si>
  <si>
    <t>7908099900917</t>
  </si>
  <si>
    <t>17908099900914</t>
  </si>
  <si>
    <t>7896030800450</t>
  </si>
  <si>
    <t>17896030800457</t>
  </si>
  <si>
    <t>7896030893971</t>
  </si>
  <si>
    <t>17896030893978</t>
  </si>
  <si>
    <t>7896030800467</t>
  </si>
  <si>
    <t>17896030800464</t>
  </si>
  <si>
    <t>TST-550 TAMPA PLAST C/FURO TRANSP PS CX 1000 - 20X50</t>
  </si>
  <si>
    <t>17896030896023</t>
  </si>
  <si>
    <t>7896030811005</t>
  </si>
  <si>
    <t>17896030811002</t>
  </si>
  <si>
    <t>7896030822001</t>
  </si>
  <si>
    <t>17896030822008</t>
  </si>
  <si>
    <t>7896030893988</t>
  </si>
  <si>
    <t>17896030893985</t>
  </si>
  <si>
    <t>TS-300 TAMPA PLAST BRANCA CX 2000 - 40X50</t>
  </si>
  <si>
    <t>7896030823008</t>
  </si>
  <si>
    <t>17896030823005</t>
  </si>
  <si>
    <t>IMP PPT-330 COPO PLAST ''BALADA'' 300 ML ROSA PP CX 1000</t>
  </si>
  <si>
    <t>IMP PP-330 COPO PLAST 300 ML BCO PP CX 2000 - 40X50 (5.0)</t>
  </si>
  <si>
    <t>455</t>
  </si>
  <si>
    <t>645</t>
  </si>
  <si>
    <t>IMP CFT-160 COPO PLAST 160 ML TRASNP PP CX 2000 - 40X50 (3.5) ( BIO )</t>
  </si>
  <si>
    <t>TPO-501 SOBRE TAMPA PLAST LARANJA PP CX 1000 - GRANEL</t>
  </si>
  <si>
    <t>SLEEVE PP-5002 POTE PLAST 500 ML BRANCO PP CX 600- CHANF (8.700) ( SLEEV )</t>
  </si>
  <si>
    <t>TPR-751 SOBRE TAMPA PLAST ROSA PP CX 1000 - GRANEL</t>
  </si>
  <si>
    <t>560</t>
  </si>
  <si>
    <t>PPT-385 POTE PLAST 350 ML TRANSP PP CX 840 CHANF GRANEL</t>
  </si>
  <si>
    <t>SLEEVE PP-2002 COPO PLAST 200 ML BCO PP CX 1600 - 40X40 (6.0) (SLEEV)</t>
  </si>
  <si>
    <t>TPCR-501 SOBRE TAMPA PLAST CARAMELO PP CX - GRANEL</t>
  </si>
  <si>
    <t>PPT-3502 POTE PLAST 350 ML TRANSP PP CX 840 - GRANEL VERTICAL PP-002 - 24X35</t>
  </si>
  <si>
    <t>PPT-1802 POTE PLAST 180 ML TRANSP PP CX 1380 - GRANEL</t>
  </si>
  <si>
    <t>PPT-7503 POTE PLAST 750 ML TRANSP PP CX 600 GRANEL</t>
  </si>
  <si>
    <t>PPT-2601 POTE PLAST 260 ML TRANSP PP CX 1000 - GRANEL</t>
  </si>
  <si>
    <t>PPT-2601 POTE PLAST 260 ML TRANSP PP CX 900 - GRANEL</t>
  </si>
  <si>
    <t>PPT-325 FQ (FUNDO QUADRADO) POTE PLAST 325 ML TRANSP PP CX 1000 - CHANF GRANEL</t>
  </si>
  <si>
    <t>TPA-501 SOBRE TAMPA PLAST AZUL PP CX 1680 - GRANEL</t>
  </si>
  <si>
    <t>PRODUTOS PARA REVENDA</t>
  </si>
  <si>
    <t>39259090</t>
  </si>
  <si>
    <t>140</t>
  </si>
  <si>
    <t>130</t>
  </si>
  <si>
    <t>PP-3003 COPO PLAST 300 ML BCO PP CX 1000 F.RED (7.4)</t>
  </si>
  <si>
    <t>493</t>
  </si>
  <si>
    <t>TPV-151 SOBRE TAMPA PLAST VERMELHA PP CX 2000 - 40X50</t>
  </si>
  <si>
    <t>TP-1000 TAMPA PLAST BRANCA PP CX 1000 - GRANEL</t>
  </si>
  <si>
    <t>610</t>
  </si>
  <si>
    <t>780</t>
  </si>
  <si>
    <t>SLEEVE PPT-5002 POTE PLAST 500 ML TRANSP PP CX 600 - CHANF (8.700)</t>
  </si>
  <si>
    <t>TPC-750 TAMPA PLAST ''SABAO'' CREME PP CX 1000 - GRANEL</t>
  </si>
  <si>
    <t>548</t>
  </si>
  <si>
    <t>778</t>
  </si>
  <si>
    <t>TPG-751 SOBRE TAMPA PLAST VERDE PP GRANEL CX 1260 MIL - 12X105</t>
  </si>
  <si>
    <t>PPT-3501 POTE PLAST 350 ML TRANSP PP CX 1000 - GRANEL</t>
  </si>
  <si>
    <t>TPO-501 SOBRE TAMPA PLAST LARANJA PP CX1680 - GRANEL</t>
  </si>
  <si>
    <t>TPY-151 SOBRE TAMPA PLAST AMARELA PP CX 2000 - 40X50</t>
  </si>
  <si>
    <t>PPT-2004 COPO PLAST 200 ML TRANSP PP CX 1680 - 42X40</t>
  </si>
  <si>
    <t>PP-3504 POTE PLAST 350 ML BRANCO PP CX 1000 - GRANEL</t>
  </si>
  <si>
    <t>150</t>
  </si>
  <si>
    <t>PPT-7501 POTE PLAST 750 ML TRANSP PP CX GRANEL</t>
  </si>
  <si>
    <t>TPT-501 SOBRE TAMPA PLAST TRANSP PP CX 1680 - GRANEL PP-002 - 20X84</t>
  </si>
  <si>
    <t>SLEEVE PP-7501 POTE PLAST DOCE 750ML BRANCO PP CX 495 - GRANEL</t>
  </si>
  <si>
    <t>PPT-3502 POTE PLAST 350 ML TRANSP PP CX 840 - 24X35 GRANEL</t>
  </si>
  <si>
    <t>PPT-2002 COPO PLAST 200 ML TRANSP PP CX 1600 - GRANEL</t>
  </si>
  <si>
    <t>TPT-502 SOBRE TAMPA QUADRADA PLAST TRANSP PP CX 1000</t>
  </si>
  <si>
    <t>PPT-3503 POTE PLAST 350 ML TRANSP PP CX 1000 - CHANF (7.5)</t>
  </si>
  <si>
    <t>TPY-751 SOBRE TAMPA PLAST AMARELA PP CX 1000 - GRANEL</t>
  </si>
  <si>
    <t>TP-501 SOBRE TAMPA PLAST PP CX 1000 - GRANEL</t>
  </si>
  <si>
    <t>PP-100 POTES PLAST "PP" 100 ML CX 01 MIL</t>
  </si>
  <si>
    <t>PP-10001 POTE PLAST 1000 ML BRANCO PP CX 500 - GRANEL (PESO 190.00)</t>
  </si>
  <si>
    <t>738</t>
  </si>
  <si>
    <t>TPO-751 SOBRE TAMPA PLAST LARANJA PP CX 1000 - GRANEL</t>
  </si>
  <si>
    <t>SLEEVE PP-7504 POTE PLAST 750 ML BRANCO PP CX 495 - GRANEL 15X33</t>
  </si>
  <si>
    <t>PPT-3001 COPOS PLASTICOS "PP" 300 ML CX 01 MIL TRANSP."FUNDO REDONDO"</t>
  </si>
  <si>
    <t>PP-400 POTE PLAST 400 ML BRANCO PP CX 1000 - 20X50 ( PP-400 )</t>
  </si>
  <si>
    <t>TPAE-501 SOBRE TAMPA PLAST AZUL ESCURO PP CX 1000 - GRANEL</t>
  </si>
  <si>
    <t>TPR-501 SOBRE TAMPA PLAST ROSA PP CX 1000</t>
  </si>
  <si>
    <t>SLEEVE PPT-7501 POTE PLAST DOCE 750ML TRANSP PP CX 495 - RANEL</t>
  </si>
  <si>
    <t>PPT-5002 POTE PLAST 500 ML TRANSP PP CX 600 - CHANF GRANEL</t>
  </si>
  <si>
    <t>TPV-751 SOBRE TAMPA PLAST VERMELHA PP CX 1000 - GRANEL</t>
  </si>
  <si>
    <t>TPL-501 SOBRE TAMPA PLAST LILAS PP CX1680 - GRANEL</t>
  </si>
  <si>
    <t>TPV-501 SOBRE TAMPA PLAST VERMELHA PP CX 1680 - GRANEL</t>
  </si>
  <si>
    <t>TPL-501 SOBRE TAMPA PLAST LILAS PP CX 1000 - GRANEL</t>
  </si>
  <si>
    <t>SLEEVE PPT-325 FQ (FUNDO QUADRADO) POTE PLAST 325 ML TRANSP PP CX 840 - GRANEL (AUREA)</t>
  </si>
  <si>
    <t>PP-3501 POTE PLAST 350 ML BRANCO PP CX 1000 - GRANEL (PESO 10.5)</t>
  </si>
  <si>
    <t>PP-3502 POTE PLAST 350 ML BRANCO PP CX 1000 - GRANEL</t>
  </si>
  <si>
    <t>TPA-751 SOBRE TAMPA PLAST AZUL PP CX 1000 - GRANEL</t>
  </si>
  <si>
    <t>TPM-751 SOBRE TAMPA PLAST MARROM PP GRANEL CX 1260 MIL - 12X105</t>
  </si>
  <si>
    <t>PP-1802 COPO PLAST 180 ML BRANCO PP CX 1000 - GRANEL</t>
  </si>
  <si>
    <t>PPT-1401 POTES PLAST TRANSP "PP" 140 ML CX 1800 MIL</t>
  </si>
  <si>
    <t>SLEEVE PP-385 POTE PLAST 350 ML BCO PP GRANEL VERTICAL CX 840 - 24X35</t>
  </si>
  <si>
    <t>PPT-1802 POTE PLAST 180 ML TRANSP PP CX - GRANEL</t>
  </si>
  <si>
    <t>PP-2004 COPO PLAST 230 ML BCO PP CX 1680 42X40</t>
  </si>
  <si>
    <t>PPT-5003 POTES PLASTICO "PP" TRANSP. 500 ML CX 0.675 MIL</t>
  </si>
  <si>
    <t>TPT-751 SOBRE TAMPA PLAST TRANSP PP GRANEL CX 1260 MIL - 12X105</t>
  </si>
  <si>
    <t>TPV-501 SOBRE TAMPA PLAST VERMELHA PP CX1680 - GRANEL PP-002 - ( RITTER ALIMENTOS )</t>
  </si>
  <si>
    <t>TPL-751 SOBRE TAMPA PLAST LILAS PP CX 1000 - GRANEL</t>
  </si>
  <si>
    <t>TPL-751 SOBRE TAMPA PLAST LILAS PP GRANEL CX 1260 MIL - 12X105</t>
  </si>
  <si>
    <t>PP-2601 POTE PLAST 250 ML BCO PP CX 900 - 20X45</t>
  </si>
  <si>
    <t>TPY-501 SOBRE TAMPA PLAST AMARELA PP CX 1000 - GRANEL</t>
  </si>
  <si>
    <t>TPG-501 SOBRE TAMPA PLAST VERDE PP CX 1000 - GRANEL</t>
  </si>
  <si>
    <t>PP-7501 POTE PLAST 750 ML BCO PP CX 600 - TEMPERO GRANEL</t>
  </si>
  <si>
    <t>TPM-501 SOBRE TAMPA PLAST MARROM ALISPEC PP CX 1000</t>
  </si>
  <si>
    <t>PPT-1403 POTE PLAST 85 ML TRANSP PP CX 2000 40X50</t>
  </si>
  <si>
    <t>TPA-751 SOBRE TAMPA PLAST AZUL PP CX 1260 - GRANEL</t>
  </si>
  <si>
    <t>PPT-2201 POTE PLAST 220 ML TRANSP PP CX 1000 20X50- GRANEL ( 9.1)</t>
  </si>
  <si>
    <t>PPT-385 POTE PLAST 350 ML TRANSP PP CX 1000 - CHANF GRANEL</t>
  </si>
  <si>
    <t>TPG-501 SOBRE TAMPA PLAST VERDE PP CX 1680 - GRANEL</t>
  </si>
  <si>
    <t>TPM-501 SOBRE TAMPA PLAST MARROM PP CX1680 - "CX NOVA PP-002"</t>
  </si>
  <si>
    <t>TPA-751 XANDO SOBRE TAMPA PLAST AZUL PP CX 1000 - GRANEL AZUL FESTA</t>
  </si>
  <si>
    <t>TPCR-751 SOBRE TAMPA PLAST CARAMELO PP CX 1260 GRANEL</t>
  </si>
  <si>
    <t>TP-501 SOBRE TAMPA PLAST BRANCA PP CX1680 - "CX NOVA PP-002"</t>
  </si>
  <si>
    <t>TPT-501 SOBRE TAMPA PLAST TRANSP PP CX 1800 - GRANEL</t>
  </si>
  <si>
    <t>TPG-751 SOBRE TAMPA PLAST VERDE PP CX 1000 - GRANEL</t>
  </si>
  <si>
    <t>SLEEVE PPT-385 POTE PLAST 350 ML TRANSP PP CX 840 GRANEL</t>
  </si>
  <si>
    <t>TPT-751 SOBRE TAMPA PLAST TRANSP PP CX 1260 GRANEL</t>
  </si>
  <si>
    <t>TPTK-500 PLAST TRANSP PP CX 1600 - GRANEL PARA KIT</t>
  </si>
  <si>
    <t>PPT-7503 POTE PLAST 750 ML TRANSP PP CX GRANEL</t>
  </si>
  <si>
    <t>PPT-7501 POTE PLAST 750 ML TRANSP PP CX 600 GRANEL</t>
  </si>
  <si>
    <t>PPT-5001 POTE PLAST 500 ML TRANSP PP CX 720 - GRANEL</t>
  </si>
  <si>
    <t>SLEEVE PP-385 POTE PLAST 350 ML BCO PP CX 1000 - GRANEL</t>
  </si>
  <si>
    <t>PP-7501 POTE PLAST ''DOCE'' 750 ML BRANCO PP CX 495 GRANEL</t>
  </si>
  <si>
    <t>TPA-501 SOBRE TAMPA PLAST AZUL PP CX1680 - "CX NOVA PP-002"</t>
  </si>
  <si>
    <t>SLEEVE PP-7503 POTE PLAST 750 ML BRANCO PP CX 495 - GRANEL 15X33</t>
  </si>
  <si>
    <t>TPY-751 SOBRE TAMPA PLAST AMARELA PP CX 1260 - GRANEL</t>
  </si>
  <si>
    <t>TPV-751 SOBRE TAMPA PLAST VERMELHA PP GRANEL CX 1260 MIL - 12X105</t>
  </si>
  <si>
    <t>PPT-3502 POTE PLAST CHANFRADO 350 ML TRANSP PP CX 1000 - GRANEL (130GR)</t>
  </si>
  <si>
    <t>TPA-501 SOBRE TAMPA PLAST AZUL PP CX 1000 - GRANEL</t>
  </si>
  <si>
    <t>TPT-501 SOBRE TAMPA PLAST TRANSP PP CX 1000 - GRANEL</t>
  </si>
  <si>
    <t>TPAE-751 SOBRE TAMPA PLAST AZUL ESCURO PP CX 1000 - GRANEL</t>
  </si>
  <si>
    <t>TPM-751 SOBRE TAMPA PLAST MARROM ALISPEC PP CX 1000 - GRANEL</t>
  </si>
  <si>
    <t>TPY-501 SOBRE TAMPA PLAST AMARELA PP CX 1680 - GRANEL</t>
  </si>
  <si>
    <t>TPTK-750 PLAST TRANSP PP CX 1020- GRANEL PARA KIT</t>
  </si>
  <si>
    <t>TPO-751 SOBRE TAMPA PLAST LARANJA PP GRANEL CX 1260 MIL - 12X105</t>
  </si>
  <si>
    <t>PPT-440 COPO PLAST ''MILK SHAKE COPOBRAS" 300 ML TRANSP PP CX 1000 - 20X50</t>
  </si>
  <si>
    <t>OC</t>
  </si>
  <si>
    <t>AV MONS FREDERICO TOMBROCK, 300 - BAIRRO INDUSTRIAL</t>
  </si>
  <si>
    <t>88730-000 - SAO LUDGERO - SANTA CATARINA - BRASIL</t>
  </si>
  <si>
    <t>SINCLAIR 3139 Piso 4 Dpto.A / CP 1425 - BS AS - ARGENTINA</t>
  </si>
  <si>
    <t>PORTFOLIO DE PRODUTOS EPS</t>
  </si>
  <si>
    <t>FAMILIA</t>
  </si>
  <si>
    <t>CÓDIGO</t>
  </si>
  <si>
    <t>FARDO CAIXA</t>
  </si>
  <si>
    <t>PACKS POR FARDO</t>
  </si>
  <si>
    <t>MEDIDAS Fardo/Caixa (cm)</t>
  </si>
  <si>
    <t>MEDIDAS Embalagem (mm)</t>
  </si>
  <si>
    <t>PESO Fardo/Caixa</t>
  </si>
  <si>
    <t>PESO Embalagem</t>
  </si>
  <si>
    <t>GTIN 13</t>
  </si>
  <si>
    <t>GTIN 14</t>
  </si>
  <si>
    <t>SP</t>
  </si>
  <si>
    <t xml:space="preserve">BANDEJA  ABSORVENTES  </t>
  </si>
  <si>
    <t>CFA-002 BANDEJA ABS 210X140X28MM BR EPS FD 400 (BP702FBR)</t>
  </si>
  <si>
    <t>100x4</t>
  </si>
  <si>
    <t>78x43,5x28</t>
  </si>
  <si>
    <t>21x14x28</t>
  </si>
  <si>
    <t>7896030800337</t>
  </si>
  <si>
    <t>-</t>
  </si>
  <si>
    <t>CFA-002 BANDEJA ABS 210X140X28MM LJ EPS FD 400 (BP702FLJ)</t>
  </si>
  <si>
    <t>7896030800412</t>
  </si>
  <si>
    <t>CFA-002 BANDEJA ABS 210X140X28MM PR EPS FD 400 (BP702FPR)</t>
  </si>
  <si>
    <t>7896030801235</t>
  </si>
  <si>
    <t>CFA-002 BANDEJA AMARELA "ABSORVENTE" 145X215X34 MM FD 400</t>
  </si>
  <si>
    <t>98x49x37</t>
  </si>
  <si>
    <t>21,5x14,5x34</t>
  </si>
  <si>
    <t>7896030802393</t>
  </si>
  <si>
    <t>CFA-002 BANDEJA AMARELA ESPECIAL "ABSORVENTE" 210X140X28MM EPS FD 400</t>
  </si>
  <si>
    <t>21x14x18</t>
  </si>
  <si>
    <t>7896030802508</t>
  </si>
  <si>
    <t>CFA-003 BANDEJA ABS 235X180X28MM BR EPS FD 400 (BP703FBR)</t>
  </si>
  <si>
    <t>82x47,5x36</t>
  </si>
  <si>
    <t>23,5x18x28</t>
  </si>
  <si>
    <t>7896030800313</t>
  </si>
  <si>
    <t>CFA-003 BANDEJA ABS 235X180X28MM PR EPS FD 400 (BP703FPR)</t>
  </si>
  <si>
    <t>82x48x36</t>
  </si>
  <si>
    <t>7896030801242</t>
  </si>
  <si>
    <t>CFA-003 BANDEJA AMARELA ESPECIAL "ABSORVENTE" 235X180X28MM EPS FD 400</t>
  </si>
  <si>
    <t>7896030802645</t>
  </si>
  <si>
    <t>CFA-003 BANDEJA LARANJA "ABSORVENTE" 235X180X28MM EPS FD 400</t>
  </si>
  <si>
    <t>23,5x18x29</t>
  </si>
  <si>
    <t>7896030800429</t>
  </si>
  <si>
    <t>CRA-002 (BP702LJ) BANDEJA EPS "ABSORVENTE" 145X215X21MM LARANJA FD 400</t>
  </si>
  <si>
    <t>78x43x28</t>
  </si>
  <si>
    <t>14,5x21,5x21</t>
  </si>
  <si>
    <t>7896030801174</t>
  </si>
  <si>
    <t>CRA-002 BANDEJA ABS 210X140X18MM AM EPS FD 400 (BP702AM)</t>
  </si>
  <si>
    <t>7896030802522</t>
  </si>
  <si>
    <t>CRA-002 BANDEJA ABS 210X140X18MM BR EPS FD 400 (BP702BR)</t>
  </si>
  <si>
    <t>7896030800993</t>
  </si>
  <si>
    <t>CRA-002 BANDEJA ABS 210X140X18MM PR EPS FD 400 (BP702PR)</t>
  </si>
  <si>
    <t>78x42x28</t>
  </si>
  <si>
    <t>7896030801204</t>
  </si>
  <si>
    <t>CRA-003 (BP703PR) BANDEJA EPS "ABSORVENTE" 185X240X21MM PRETA FD 400</t>
  </si>
  <si>
    <t>78x47x37</t>
  </si>
  <si>
    <t>7896030801211</t>
  </si>
  <si>
    <t>CRA-003 BANDEJA ABS 185X240X21MM BR EPS FD 400 (BP703BR)</t>
  </si>
  <si>
    <t>18,5x24x21</t>
  </si>
  <si>
    <t>7896030801020</t>
  </si>
  <si>
    <t>CRA-003 BANDEJA ABS 235X180X16MM AM EPS FD 400 (BP703AM)</t>
  </si>
  <si>
    <t>7896030802485</t>
  </si>
  <si>
    <t>7896030801181</t>
  </si>
  <si>
    <t>CRA-003 BANDEJA ABS 235X180X16MM RO EPS FD 400 (BP703VM)</t>
  </si>
  <si>
    <t>7896030802461</t>
  </si>
  <si>
    <t>CRA-004 ( BP704PR) BANDEJA EPS "ABSORVENTE" 275X150X14MM PRETA FD 400</t>
  </si>
  <si>
    <t>90x56x32</t>
  </si>
  <si>
    <t>7896030801228</t>
  </si>
  <si>
    <t>CRA-004 (BP704AM) BANDEJA EPS "ABSORVENTE" 275X150X14MM AMARELA COPOBRAS FD 400</t>
  </si>
  <si>
    <t>7896030802492</t>
  </si>
  <si>
    <t>CRA-004 BANDEJA ABS 275X150X14MM BR EPS FD 400 (BP704BR)</t>
  </si>
  <si>
    <t>78x53x30</t>
  </si>
  <si>
    <t>27,5x15x14</t>
  </si>
  <si>
    <t>7896030801037</t>
  </si>
  <si>
    <t>CRA-004(BP704LJ)BANDEJA EPS "ABSORVENTE" 275X150X14MM LARANJA FD 400</t>
  </si>
  <si>
    <t>78x56x32</t>
  </si>
  <si>
    <t>7896030801198</t>
  </si>
  <si>
    <t>BANDEJA LEVE Baja</t>
  </si>
  <si>
    <t>RR-002 BANDEJA AMARELA "RASA/RASA" 210X140X12MM EPS FD 400</t>
  </si>
  <si>
    <t>55x43x28</t>
  </si>
  <si>
    <t>21x14x12</t>
  </si>
  <si>
    <t>BANDEJA ESP. P/ FRIG.</t>
  </si>
  <si>
    <t>CF-003 BANDEJA BRANCA "FRIGORIFICO" 235X180X33MM EPS FD 400</t>
  </si>
  <si>
    <t>92x48x36</t>
  </si>
  <si>
    <t>23,5x18x33</t>
  </si>
  <si>
    <t>7896030800177</t>
  </si>
  <si>
    <t>CFC-002 BANDEJA AMARELA "ESPECIAL" 210X140X28MM EPS FD 400</t>
  </si>
  <si>
    <t>95x43x28</t>
  </si>
  <si>
    <t>7896030800221</t>
  </si>
  <si>
    <t>CFC-002 BANDEJA BRANCA "ESPECIAL" 210X140X28MM EPS FD 400</t>
  </si>
  <si>
    <t>7896030800160</t>
  </si>
  <si>
    <t>CFC-002 BANDEJA LARANJA "ESPECIAL" 210X140X28MM EPS FD 400</t>
  </si>
  <si>
    <t>7896030801501</t>
  </si>
  <si>
    <t>CFC-002 BANDEJA VERDE "ESPECIAL" 210X140X28MM EPS FD 400</t>
  </si>
  <si>
    <t>7896030800979</t>
  </si>
  <si>
    <t>CFC-003 BANDEJA AMARELA ESPECIAL 235X180X33MM EPS FD 400</t>
  </si>
  <si>
    <t>7896030899102</t>
  </si>
  <si>
    <t>CFC-003 BANDEJA BRANCA "ESPECIAL" 235X180X33MM EPS FD 400</t>
  </si>
  <si>
    <t>7896030899096</t>
  </si>
  <si>
    <t>CFC-004 BANDEJA BRANCA "ESPECIAL" 275X150X29MM EPS FD 400</t>
  </si>
  <si>
    <t>90x56x30</t>
  </si>
  <si>
    <t>27,5x15x29</t>
  </si>
  <si>
    <t>7896030900990</t>
  </si>
  <si>
    <t>BANDEJA LEVE Honda</t>
  </si>
  <si>
    <t>CFL-002 BANDEJA LARANJA "LEVE" 210X140X28MM EPS FD 400</t>
  </si>
  <si>
    <t>100X4</t>
  </si>
  <si>
    <t>60x43x28</t>
  </si>
  <si>
    <t>CRC-002 BANDEJA EPS "FRIGORIFICO" 210X140X18MM BRANCA FD 400</t>
  </si>
  <si>
    <t>82x43x28</t>
  </si>
  <si>
    <t>CRC-003 BANDEJA AMARELA FRIGORIFICO 235X180X16MM EPS FD 400</t>
  </si>
  <si>
    <t>23,5x18x16</t>
  </si>
  <si>
    <t>7896030800207</t>
  </si>
  <si>
    <t>CRC-003 BANDEJA BRANCA"FRIGORIFICO" 235X180X16MM EPS FD 400</t>
  </si>
  <si>
    <t>CRL-001 BANDEJA AMARELA "LEVE" 150X150X18MM EPS FD 400</t>
  </si>
  <si>
    <t>58x30x30</t>
  </si>
  <si>
    <t>15x15x18</t>
  </si>
  <si>
    <t>7896030899577</t>
  </si>
  <si>
    <t>17896030899574</t>
  </si>
  <si>
    <t>CFL-004 BANDEJA EPS LARANJA LINHA LEVE 275X150X29 MM 400X01 UNIDADE</t>
  </si>
  <si>
    <t>60x30x57</t>
  </si>
  <si>
    <t>CRL-001 BANDEJA BRANCA "LEVE" 150X150X18MM EPS FD 400</t>
  </si>
  <si>
    <t>53X30X30</t>
  </si>
  <si>
    <t>15X15X30</t>
  </si>
  <si>
    <t>CRL-002 BANDEJA AMARELA "LEVE" 210X140X18MM EPS FD 400</t>
  </si>
  <si>
    <t>0.32</t>
  </si>
  <si>
    <t>7896030899584</t>
  </si>
  <si>
    <t>17896030899581</t>
  </si>
  <si>
    <t>CRL-002 BANDEJA BRANCA "LEVE" 210X140X18MM EPS FD 400</t>
  </si>
  <si>
    <t>7896030899256</t>
  </si>
  <si>
    <t>17896030899253</t>
  </si>
  <si>
    <t>CRL-003 BANDEJA AMARELA "LEVE" 235X180X16MM EPS FD 400</t>
  </si>
  <si>
    <t>53x48x36</t>
  </si>
  <si>
    <t>7896030899591</t>
  </si>
  <si>
    <t>17896030899598</t>
  </si>
  <si>
    <t>CRL-002 BANDEJA LARANJA "LEVE" 210X140X18MM EPS FD 400</t>
  </si>
  <si>
    <t>CRL-003 BANDEJA BRANCA "LEVE" 235X180X16MM EPS FD 400</t>
  </si>
  <si>
    <t>7896030899263</t>
  </si>
  <si>
    <t>17896030899260</t>
  </si>
  <si>
    <t>CRL-004 BANDEJA AMARELA LEVE 275X150X14MM EPS FD 400</t>
  </si>
  <si>
    <t>60x56x30</t>
  </si>
  <si>
    <t>7896030899607</t>
  </si>
  <si>
    <t>17896030899604</t>
  </si>
  <si>
    <t>CRL-003 BANDEJA EPS LARANJA 235X180X16 MM 400X01 UNID</t>
  </si>
  <si>
    <t>CRL-004 BANDEJA BRANCA "LEVE" 275X150X14MM EPS FD 400</t>
  </si>
  <si>
    <t>7896030899508</t>
  </si>
  <si>
    <t>17896030899505</t>
  </si>
  <si>
    <t>CFL-001 BANDEJA BRANCA "LEVE" 150X150X27MM EPS FD 400</t>
  </si>
  <si>
    <t>63x30x30</t>
  </si>
  <si>
    <t>15x15x27</t>
  </si>
  <si>
    <t>7896030899744</t>
  </si>
  <si>
    <t>17896030899741</t>
  </si>
  <si>
    <t>CRL-004 BANDEJA EPS LARANJA 275X150X14 MM 400X01 UNID</t>
  </si>
  <si>
    <t>CFL-001 BANDEJA EPS AMARELA LINHA LEVE 150X150X27 MM 400X01 UNIDADE</t>
  </si>
  <si>
    <t>CFL-002 BANDEJA AMARELA LEVE 210X140X28MM EPS FD 400</t>
  </si>
  <si>
    <t>7896030899911</t>
  </si>
  <si>
    <t>17896030899918</t>
  </si>
  <si>
    <t>CFL-002 BANDEJA BRANCA "LEVE" 210X140X28MM EPS FD 400</t>
  </si>
  <si>
    <t>64x43x28</t>
  </si>
  <si>
    <t>7896030899904</t>
  </si>
  <si>
    <t>17896030899901</t>
  </si>
  <si>
    <t>CFL-003 BANDEJA AMARELA LEVE 235X180X33MM EPS FD 400</t>
  </si>
  <si>
    <t>63x48x36</t>
  </si>
  <si>
    <t>7896030899935</t>
  </si>
  <si>
    <t>17896030899932</t>
  </si>
  <si>
    <t>CFL-003 BANDEJA BRANCA "LEVE" 235X180X33MM EPS FD 400</t>
  </si>
  <si>
    <t>68x48x36</t>
  </si>
  <si>
    <t>7896030899928</t>
  </si>
  <si>
    <t>17896030899925</t>
  </si>
  <si>
    <t>CFL-004 BANDEJA AMARELA LEVE 275X150X29MM EPS FD 400</t>
  </si>
  <si>
    <t>7896030899959</t>
  </si>
  <si>
    <t>17896030899956</t>
  </si>
  <si>
    <t>CFL-004 BANDEJA BRANCA "LEVE" 275X150X29MM EPS FD 400</t>
  </si>
  <si>
    <t>70x30x57</t>
  </si>
  <si>
    <t>7896030899942</t>
  </si>
  <si>
    <t>17896030899949</t>
  </si>
  <si>
    <t>BANDEJA PREMIUM Baja</t>
  </si>
  <si>
    <t>CR-001 BANDEJA AMARELA "PREMIUM" 150X150X18MM EPS FD 400</t>
  </si>
  <si>
    <t>7896030899157</t>
  </si>
  <si>
    <t>CR-001 BANDEJA AZUL "PREMIUM" 150X150X18MM EPS FD 400</t>
  </si>
  <si>
    <t>7896030800863</t>
  </si>
  <si>
    <t>CR-001 BANDEJA BRANCA "PREMIUM" 150X150X18MM EPS FD 400</t>
  </si>
  <si>
    <t>1.14</t>
  </si>
  <si>
    <t>7896030899010</t>
  </si>
  <si>
    <t>CR-001 BANDEJA PRETA PREMIUM 150X150X18MM EPS FD 400</t>
  </si>
  <si>
    <t>7896030800856</t>
  </si>
  <si>
    <t>CR-001 BANDEJA VERDE "PREMIUM" 150X150X18MM EPS FD 400</t>
  </si>
  <si>
    <t>7896030800870</t>
  </si>
  <si>
    <t>CR-002 BANDEJA AMARELA PREMIUM 210X140X18MM EPS FD 400</t>
  </si>
  <si>
    <t>7896030899119</t>
  </si>
  <si>
    <t>CR-002 BANDEJA AZUL "PREMIUM" 210X140X18MM EPS FD 400</t>
  </si>
  <si>
    <t>60x42x28</t>
  </si>
  <si>
    <t>7896030800795</t>
  </si>
  <si>
    <t>CR-002 BANDEJA BRANCA "PREMIUM" 210X140X18MM EPS FD 400</t>
  </si>
  <si>
    <t>7896030899027</t>
  </si>
  <si>
    <t>CR-002 BANDEJA PRETA "PREMIUM" 210X140X18MM EPS FD 400</t>
  </si>
  <si>
    <t>7896030800597</t>
  </si>
  <si>
    <t>CR-002 BANDEJA VERDE "PREMIUM" 210X140X18MM EPS FD 400</t>
  </si>
  <si>
    <t>7896030800627</t>
  </si>
  <si>
    <t>CR-003 BANDEJA AMARELA "PREMIUM" 235X180X16MM EPS FD 400</t>
  </si>
  <si>
    <t>1.64</t>
  </si>
  <si>
    <t>7896030899126</t>
  </si>
  <si>
    <t>CR-003 BANDEJA AZUL "PREMIUM" 235X180X16MM EPS FD 400</t>
  </si>
  <si>
    <t>65x48x36</t>
  </si>
  <si>
    <t>2.64</t>
  </si>
  <si>
    <t>7896030800801</t>
  </si>
  <si>
    <t>CR-003 BANDEJA BRANCA "PREMIUM" 235X180X16MM EPS FD 400</t>
  </si>
  <si>
    <t>7896030899034</t>
  </si>
  <si>
    <t>CR-003 BANDEJA PRETA "PREMIUM" 235X180X16MM EPS FD 400</t>
  </si>
  <si>
    <t>65x47x36</t>
  </si>
  <si>
    <t>7896030800603</t>
  </si>
  <si>
    <t>CR-003 BANDEJA ROSA "PREMIUM" 235X180X16MM EPS FD 400</t>
  </si>
  <si>
    <t>7896030802003</t>
  </si>
  <si>
    <t>CR-003 BANDEJA VERDE "PREMIUM" 235X180X16MM EPS FD 400</t>
  </si>
  <si>
    <t>7896030800634</t>
  </si>
  <si>
    <t>CR-004 BANDEJA AMARELA "PREMIUM" 275X150X14MM EPS FD 400</t>
  </si>
  <si>
    <t>65x56x30</t>
  </si>
  <si>
    <t>7896030899164</t>
  </si>
  <si>
    <t>CR-004 BANDEJA AZUL "PREMIUM" 275X150X14MM EPS FD 400</t>
  </si>
  <si>
    <t>7896030800818</t>
  </si>
  <si>
    <t>CR-004 BANDEJA BRANCA "PREMIUM" 275X150X14MM EPS FD 400</t>
  </si>
  <si>
    <t>68x56x30</t>
  </si>
  <si>
    <t>7896030899041</t>
  </si>
  <si>
    <t>CR-004 BANDEJA PRETA "PREMIUM" 275X150X14MM EPS FD 400</t>
  </si>
  <si>
    <t>68x26x30</t>
  </si>
  <si>
    <t>7896030800610</t>
  </si>
  <si>
    <t>CR-006 BANDEJA AMARELA "PREMIUM" 307X104X14MM EPS FD 400</t>
  </si>
  <si>
    <t>60x42x31</t>
  </si>
  <si>
    <t>30,7x10,4x14</t>
  </si>
  <si>
    <t>7896030899997</t>
  </si>
  <si>
    <t>CR-006 BANDEJA BRANCA "PREMIUM" 307X104X14MM EPS FD 400</t>
  </si>
  <si>
    <t>7896030899980</t>
  </si>
  <si>
    <t>CR-004 BANDEJA ROSA "PREMIUM" 275X150X14MM EPS FD 400</t>
  </si>
  <si>
    <t>7896030802010</t>
  </si>
  <si>
    <t>CR-004 BANDEJA VERDE "PREMIUM" 275X150X14MM EPS FD 400</t>
  </si>
  <si>
    <t>7896030800641</t>
  </si>
  <si>
    <t>CR-005 BANDEJA AMARELA "PREMIUM" 290X203X13MM EPS FD 200</t>
  </si>
  <si>
    <t>100x2</t>
  </si>
  <si>
    <t>68x42x29</t>
  </si>
  <si>
    <t>29x20,3x13</t>
  </si>
  <si>
    <t>7896030899201</t>
  </si>
  <si>
    <t>CR-005 BANDEJA AMARELA "REFORÇADA" 290X203X13MM EPS FD 200</t>
  </si>
  <si>
    <t>85x42x29</t>
  </si>
  <si>
    <t>CR-005 BANDEJA BRANCA "PREMIUM" 290X203X13MM EPS FD 200</t>
  </si>
  <si>
    <t>69x42x29</t>
  </si>
  <si>
    <t>29x20x13</t>
  </si>
  <si>
    <t>7896030899195</t>
  </si>
  <si>
    <t>CR-005 BANDEJA EPS PRETA "PREMIUM" 290X203X13MM FD 200</t>
  </si>
  <si>
    <t>7896030801594</t>
  </si>
  <si>
    <t>CR-005 BANDEJA ROSA "PREMIUM" 290X203X13MM EPS FD 200</t>
  </si>
  <si>
    <t>7896030802027</t>
  </si>
  <si>
    <t>CR-008 BANDEJA AMARELA "PREMIUM" 380X200X30MM EPS FD 100</t>
  </si>
  <si>
    <t>50x2</t>
  </si>
  <si>
    <t>48x40x38</t>
  </si>
  <si>
    <t>38x20x30</t>
  </si>
  <si>
    <t>7896030899614</t>
  </si>
  <si>
    <t>CR-008 BANDEJA AZUL "PREMIUM" 380X200X30MM EPS FD 100</t>
  </si>
  <si>
    <t>7896030801587</t>
  </si>
  <si>
    <t>CR-008 BANDEJA BRANCA "PREMIUM" 380X200X30MM EPS FD 100</t>
  </si>
  <si>
    <t>7896030899553</t>
  </si>
  <si>
    <t>BANDEJA PREMIUM Honda</t>
  </si>
  <si>
    <t>CF-001 BANDEJA VERDE PREMIUM 150X150X27MM EPS FD 400</t>
  </si>
  <si>
    <t>7896030800900</t>
  </si>
  <si>
    <t>CR-008 BANDEJA EPS PRETA "PREMIUM" 380X200X30MM FD 100 (2X50)</t>
  </si>
  <si>
    <t>7896030801617</t>
  </si>
  <si>
    <t>CR-008 BANDEJA ROSA "PREMIUM" 380X200X30MM EPS FD 100</t>
  </si>
  <si>
    <t>7896030802041</t>
  </si>
  <si>
    <t>CRC-005 BANDEJA BRANCA"REFORÇADA" 290X203X13MM EPS FD 200</t>
  </si>
  <si>
    <t>83x42x29</t>
  </si>
  <si>
    <t>7896030800139</t>
  </si>
  <si>
    <t>CF-001 BANDEJA AMARELA PREMIUM 150X150X27MM EPS FD 400</t>
  </si>
  <si>
    <t>7896030899171</t>
  </si>
  <si>
    <t>CF-001 BANDEJA AZUL "PREMIUM" 150X150X27MM EPS FD 400</t>
  </si>
  <si>
    <t>7896030800894</t>
  </si>
  <si>
    <t>CF-001 BANDEJA BRANCA "PREMIUM" 150X150X27MM EPS FD 400</t>
  </si>
  <si>
    <t>53x30x30</t>
  </si>
  <si>
    <t>7896030899058</t>
  </si>
  <si>
    <t>CF-001 BANDEJA PRETA PREMIUM 150X150X27MM EPS FD 400</t>
  </si>
  <si>
    <t>7896030800887</t>
  </si>
  <si>
    <t>CF-002 BANDEJA AMARELA PREMIUM 210X140X28MM EPS FD 400</t>
  </si>
  <si>
    <t>75x43x28</t>
  </si>
  <si>
    <t>7896030899133</t>
  </si>
  <si>
    <t>CF-002 BANDEJA AZUL PREMIUM 210X140X28MM EPS FD 400</t>
  </si>
  <si>
    <t>7896030800825</t>
  </si>
  <si>
    <t>CF-002 BANDEJA BRANCA "PREMIUM" 210X140X28MM EPS FD 400</t>
  </si>
  <si>
    <t>7896030899065</t>
  </si>
  <si>
    <t>CF-002 BANDEJA PRETA PREMIUM 210X140X28MM EPS FD 400</t>
  </si>
  <si>
    <t>85x43x28</t>
  </si>
  <si>
    <t>7896030800658</t>
  </si>
  <si>
    <t>CF-002 BANDEJA ROSA PREMIUM 210X140X28MM EPS FD 400</t>
  </si>
  <si>
    <t>7896030802058</t>
  </si>
  <si>
    <t>CF-002 BANDEJA VERDE PREMIUM 210X140X28MM EPS FD 400</t>
  </si>
  <si>
    <t>7896030800689</t>
  </si>
  <si>
    <t>CF-003 BANDEJA AMARELA PREMIUM 235X180X33MM EPS FD 400</t>
  </si>
  <si>
    <t>71x48x36</t>
  </si>
  <si>
    <t>7896030899140</t>
  </si>
  <si>
    <t>CF-003 BANDEJA AZUL PREMIUM 235X180X33MM EPS FD 400</t>
  </si>
  <si>
    <t>73x36x48</t>
  </si>
  <si>
    <t>7896030800832</t>
  </si>
  <si>
    <t>CF-003 BANDEJA BRANCA "PREMIUM" 235X180X33MM EPS FD 400</t>
  </si>
  <si>
    <t>73x48x36</t>
  </si>
  <si>
    <t>7896030899072</t>
  </si>
  <si>
    <t>CF-003 BANDEJA PRETA PREMIUM 235X180X33MM EPS FD 400</t>
  </si>
  <si>
    <t>7896030800665</t>
  </si>
  <si>
    <t>CF-008 BANDEJA BRANCA PAO DE ALHO BAGUETE "PREMIUM" 280X200X42MM EPS FD 100</t>
  </si>
  <si>
    <t>60x40x28</t>
  </si>
  <si>
    <t>28x20x42</t>
  </si>
  <si>
    <t>7896030802942</t>
  </si>
  <si>
    <t>CF-008 BANDEJA BRANCA PAO DE ALHO BOLINHA "PREMIUM" 280X200X42MM EPS FD 100</t>
  </si>
  <si>
    <t>70x40x28</t>
  </si>
  <si>
    <t>7896030802935</t>
  </si>
  <si>
    <t>CF-003 BANDEJA VERDE PREMIUM 235X180X33MM EPS FD 400</t>
  </si>
  <si>
    <t>7896030800696</t>
  </si>
  <si>
    <t>CF-009 BANDEJA BRANCA "PREMIUM" 173X115X38MM EPS FD 400</t>
  </si>
  <si>
    <t>48x48x35</t>
  </si>
  <si>
    <t>17.3x11,5x38</t>
  </si>
  <si>
    <t>7896030899683</t>
  </si>
  <si>
    <t>CF-004 BANDEJA AMARELA PREMIUM 275X150X29MM EPS FD 400</t>
  </si>
  <si>
    <t>70x56x27</t>
  </si>
  <si>
    <t>7896030899188</t>
  </si>
  <si>
    <t>CF-004 BANDEJA AZUL PREMIUM 275X150X29MM EPS FD 400</t>
  </si>
  <si>
    <t>77x56x30</t>
  </si>
  <si>
    <t>7896030800849</t>
  </si>
  <si>
    <t>CF-004 BANDEJA BRANCA "PREMIUM" 275X150X29MM EPS FD 400</t>
  </si>
  <si>
    <t>70x56x30</t>
  </si>
  <si>
    <t>7896030899089</t>
  </si>
  <si>
    <t>CF-004 BANDEJA PRETA PREMIUM 275X150X29MM EPS FD 400</t>
  </si>
  <si>
    <t>7896030800672</t>
  </si>
  <si>
    <t>CF-004 BANDEJA VERDE PREMIUM 275X150X29MM EPS FD 400</t>
  </si>
  <si>
    <t>7896030800702</t>
  </si>
  <si>
    <t>CF-007 BANDEJA BRANCA "PREMIUM" 212X85X30MM EPS FD 400</t>
  </si>
  <si>
    <t>77x44x34</t>
  </si>
  <si>
    <t>21,2x85x30</t>
  </si>
  <si>
    <t>7896030800399</t>
  </si>
  <si>
    <t>CF-009 BANDEJA AMARELA PREMIUM" 173X115X38MM EPS FD 400</t>
  </si>
  <si>
    <t>17,3x11,5x38</t>
  </si>
  <si>
    <t>7896030899690</t>
  </si>
  <si>
    <t>CF-020 BANDEJA AMARELA PREMIUM 300X231X33MM EPS FD 100</t>
  </si>
  <si>
    <t>48x47x29</t>
  </si>
  <si>
    <t>30x23,1x33</t>
  </si>
  <si>
    <t>7896030899638</t>
  </si>
  <si>
    <t>CF-020 BANDEJA BRANCA "PREMIUM" 300X231X33MM EPS FD 100</t>
  </si>
  <si>
    <t>48x29x47</t>
  </si>
  <si>
    <t>7896030899423</t>
  </si>
  <si>
    <t>CF-020 BANDEJA PRETA PREMIUM 300X231X33MM EPS FD 100</t>
  </si>
  <si>
    <t>7896030802089</t>
  </si>
  <si>
    <t>CF-020 BANDEJA ROSA PREMIUM 300X231X33MM EPS FD 100</t>
  </si>
  <si>
    <t>7896030802072</t>
  </si>
  <si>
    <t>CF-052 BANDEJA AMARELA PREMIUM 160X110X33MM EPS FD 400</t>
  </si>
  <si>
    <t>49x45x33</t>
  </si>
  <si>
    <t>16x11x33</t>
  </si>
  <si>
    <t>7896030899652</t>
  </si>
  <si>
    <t>CF-052 BANDEJA AZUL PREMIUM 160X110X33MM EPS FD 400</t>
  </si>
  <si>
    <t>7896030801112</t>
  </si>
  <si>
    <t>CF-052 BANDEJA BRANCA "PREMIUM" 160X110X33MM EPS FD 400</t>
  </si>
  <si>
    <t>7896030899515</t>
  </si>
  <si>
    <t>CF-054 U BANDEJA AMARELA PREMIUM 213X140X32MM EPS FD 400</t>
  </si>
  <si>
    <t>55x45x40</t>
  </si>
  <si>
    <t>18,5x11,5x33</t>
  </si>
  <si>
    <t>7896030802812</t>
  </si>
  <si>
    <t>CF-052 BANDEJA MULTICOLOR PREMIUM 160X110X33MM EPS FD 400</t>
  </si>
  <si>
    <t>7896030801570</t>
  </si>
  <si>
    <t>CF-065 BANDEJA AMARELA "PREMIUM" 250X150X48MM EPS FD 200</t>
  </si>
  <si>
    <t>50x4</t>
  </si>
  <si>
    <t>55x52x32</t>
  </si>
  <si>
    <t>25x15x48</t>
  </si>
  <si>
    <t>7896030801082</t>
  </si>
  <si>
    <t>CF-065 BANDEJA BRANCA "PREMIUM" 250X150X48MM EPS FD 200</t>
  </si>
  <si>
    <t>7896030899522</t>
  </si>
  <si>
    <t>CF-052 BANDEJA ROSA PREMIUM 160X110X33MM EPS FD 400</t>
  </si>
  <si>
    <t>7896030801105</t>
  </si>
  <si>
    <t>CF-052 BANDEJA VERDE PREMIUM 160X110X33MM EPS FD 400</t>
  </si>
  <si>
    <t>7896030801099</t>
  </si>
  <si>
    <t>CF-052 M BANDEJA BRANCA "PREMIUM" 163X110X29MM EPS FD 800</t>
  </si>
  <si>
    <t>200x4</t>
  </si>
  <si>
    <t>75x45x33</t>
  </si>
  <si>
    <t>16,3x11x29</t>
  </si>
  <si>
    <t>7896030801365</t>
  </si>
  <si>
    <t>CF-054 BANDEJA AMARELA PREMIUM 213X140X32MM EPS FD 400</t>
  </si>
  <si>
    <t>200x2</t>
  </si>
  <si>
    <t>115x28x45</t>
  </si>
  <si>
    <t>32x14x32</t>
  </si>
  <si>
    <t>7896030899416</t>
  </si>
  <si>
    <t>CF-067 BANDEJA BRANCA "PREMIUM" 365X260X45MM EPS FD 100</t>
  </si>
  <si>
    <t>64x51x36</t>
  </si>
  <si>
    <t>36,5x26x45</t>
  </si>
  <si>
    <t>7896030800924</t>
  </si>
  <si>
    <t>FF-001 BANDEJA BRANCA "PREMIUM" 154X154X40MM EPS FD 400</t>
  </si>
  <si>
    <t>50x8</t>
  </si>
  <si>
    <t>15,4x15,5x40</t>
  </si>
  <si>
    <t>CF-054 BANDEJA BRANCA "PREMIUM" 213X140X32MM EPS FD 400</t>
  </si>
  <si>
    <t>115x45x28</t>
  </si>
  <si>
    <t>21,3x14x32</t>
  </si>
  <si>
    <t>7896030899409</t>
  </si>
  <si>
    <t>CF-054 U BANDEJA BRANCA "PREMIUM" 185X115X33MM EPS FD 400</t>
  </si>
  <si>
    <t>7896030802805</t>
  </si>
  <si>
    <t>CF-065 BANDEJA PRETA PREMIUM 250X150X48MM EPS FD 200</t>
  </si>
  <si>
    <t>7896030801624</t>
  </si>
  <si>
    <t>CF-065 BANDEJA ROSA PREMIUM 250X150X48MM EPS FD 200</t>
  </si>
  <si>
    <t>7896030802065</t>
  </si>
  <si>
    <t>CF-066 BANDEJA AMARELA PREMIUM 254X254X42MM EPS FD 100</t>
  </si>
  <si>
    <t>53x53x26</t>
  </si>
  <si>
    <t>25,4x25,4x42</t>
  </si>
  <si>
    <t>7896030899454</t>
  </si>
  <si>
    <t>CF-066 BANDEJA BRANCA "PREMIUM" 254X254X42MM EPS FD 100</t>
  </si>
  <si>
    <t>56x53x26</t>
  </si>
  <si>
    <t>7896030899447</t>
  </si>
  <si>
    <t>CF-066 BANDEJA VERDE "PREMIUM" 254X254X42MM EPS FD 100</t>
  </si>
  <si>
    <t>CFC-003 BANDEJA LARANJA "ESPECIAL" 238X182X35MM EPS FD 400</t>
  </si>
  <si>
    <t>23,8x18,2x35</t>
  </si>
  <si>
    <t>BANDEJA PREMIUM RR</t>
  </si>
  <si>
    <t>RR-002 BANDEJA BRANCA "RASA/RASA" 210X140X12MM EPS FD 400</t>
  </si>
  <si>
    <t>7896030899362</t>
  </si>
  <si>
    <t>CFC-054 BANDEJA LARANJA "ESPECIAL" 215X142X40MM EPS FD 400</t>
  </si>
  <si>
    <t>21,5x14,2x40</t>
  </si>
  <si>
    <t>CFC-054 BANDEJA ROSA "ESPECIAL" 215X142X40MM EPS FD 400</t>
  </si>
  <si>
    <t>RR-003 BANDEJA AMARELA "RASA/RASA" 235X180X09MM EPS FD 400</t>
  </si>
  <si>
    <t>47x48x36</t>
  </si>
  <si>
    <t>23,5x18x9</t>
  </si>
  <si>
    <t>7896030899676</t>
  </si>
  <si>
    <t>RR-003 BANDEJA BRANCA "RASA/RASA" 235X180X09MM EPS FD 400</t>
  </si>
  <si>
    <t>7896030899379</t>
  </si>
  <si>
    <t>CRC-003E BANDEJA BRANCA "ESPECIAL" 238X182X20MM EPS FD 400</t>
  </si>
  <si>
    <t>28,8x18,2x20</t>
  </si>
  <si>
    <t>CRC-005 BANDEJA LARANJA "FRIGORÍFICO" 290X210X20MM EPS FD 200</t>
  </si>
  <si>
    <t>29x21x20</t>
  </si>
  <si>
    <t>FFC-001 BANDEJA BRANCA "FRIGORÍFICO" 154X154X40MM EPS FD 400</t>
  </si>
  <si>
    <t>15,4x15,4x40</t>
  </si>
  <si>
    <t>COPOS</t>
  </si>
  <si>
    <t>40x25</t>
  </si>
  <si>
    <t>CCT-120 COPO PLAST ''TERMICO'' 120 ML BRANCO EPS CX 1000 - 40X25</t>
  </si>
  <si>
    <t>CCT-180 COPO PLAST ''TERMICO'' 180 ML BRANCO EPS CX 1000 - 40X25</t>
  </si>
  <si>
    <t>CCT-300 COPO PLAST ''TERMICO'' 300 ML BRANCO EPS CX 1000 - 40X25</t>
  </si>
  <si>
    <t>CCT-480 COPO PLAST ''TERMICO'' 480 ML BRANCO EPS CX 500 - 20X25</t>
  </si>
  <si>
    <t>47,5x37,8x68,5</t>
  </si>
  <si>
    <t>CCT-600 COPO PLAST ''TERMICO'' 600 ML BRANCO EPS CX 500 - 20X25</t>
  </si>
  <si>
    <t>48x38x82,5</t>
  </si>
  <si>
    <t>CMB-360 CUMBUCA PLAST ''TERMICO'' 360 ML BRANCO EPS CX 500 - 20X25</t>
  </si>
  <si>
    <t>PT-120 POTE PLAST ''TERMICO'' 120 ML BRANCO EPS CX 1000 - 20X50</t>
  </si>
  <si>
    <t>50X20</t>
  </si>
  <si>
    <t>PT-180 POTE PLAST ''TERMICO'' 180 ML BRANCO EPS CX 1000 - 20X50</t>
  </si>
  <si>
    <t>PT-240 POTE PLAST ''TERMICO'' 240 ML BRANCO EPS CX 1000 - 20X50</t>
  </si>
  <si>
    <t>PT-360 POTE PLAST ''TERMICO'' 360 ML BRANCO EPS CX 500 - 20X25</t>
  </si>
  <si>
    <t>PT-480 POTE PLAST ''TERMICO'' 480 ML BRANCO EPS CX 500 - 20X25</t>
  </si>
  <si>
    <t>53,5X42,5X49</t>
  </si>
  <si>
    <t>43,5x41x16,5</t>
  </si>
  <si>
    <t xml:space="preserve">DISCOS </t>
  </si>
  <si>
    <t>DI-015 DISCO BRANCO 15CM EPS FD 400</t>
  </si>
  <si>
    <t>60x30x15</t>
  </si>
  <si>
    <t>7896030899300</t>
  </si>
  <si>
    <t>DI-018 DISCO BRANCO 18CM EPS FD 400</t>
  </si>
  <si>
    <t>60x36x18</t>
  </si>
  <si>
    <t>7896030899317</t>
  </si>
  <si>
    <t>DI-020 DISCO BRANCO 20CM EPS FD 400</t>
  </si>
  <si>
    <t>65x40x20</t>
  </si>
  <si>
    <t>7896030899324</t>
  </si>
  <si>
    <t>DI-023 DISCO BRANCO 23CM EPS FD 400</t>
  </si>
  <si>
    <t>65x46x23</t>
  </si>
  <si>
    <t>7896030899331</t>
  </si>
  <si>
    <t>DI-025 DISCO BRANCO 25CM EPS FD 400</t>
  </si>
  <si>
    <t>65x50x25</t>
  </si>
  <si>
    <t>7896030899348</t>
  </si>
  <si>
    <t>DI-030 DISCO BRANCO 30CM EPS FD 400</t>
  </si>
  <si>
    <t>75x60x30</t>
  </si>
  <si>
    <t>7896030899355</t>
  </si>
  <si>
    <t>DI-035 DISCO BRANCO 35CM EPS FD 400</t>
  </si>
  <si>
    <t>80x70x35</t>
  </si>
  <si>
    <t>7896030800511</t>
  </si>
  <si>
    <t>HAMBURGUEIRAS</t>
  </si>
  <si>
    <t>CH-001 BRANCA "HAMBURGUEIRA" 138X138X68MM EPS CX 400 (4X100)</t>
  </si>
  <si>
    <t>67x28,5x50</t>
  </si>
  <si>
    <t>13,8x13,8x68</t>
  </si>
  <si>
    <t>7896030800245</t>
  </si>
  <si>
    <t>17896030800242</t>
  </si>
  <si>
    <t>CH-001E CAIXA BANDEJA BRANCA "HAMBURGUEIRA" 130X130X70MM EPS CX 400</t>
  </si>
  <si>
    <t>CH-001E FARDO BANDEJA BRANCA "HAMBURGUEIRA" 130X130X70MM EPS FD 400</t>
  </si>
  <si>
    <t>CH-001Q BRANCA "HAMBURGUEIRA" 138X138X68MM EPS CX 400</t>
  </si>
  <si>
    <t>67x50x28,5</t>
  </si>
  <si>
    <t>7908099900160</t>
  </si>
  <si>
    <t>17908099900167</t>
  </si>
  <si>
    <t>CH-002 BRANCA "HAMBURGUEIRA" 146X146X68MM EPS CX 400 (4X100)</t>
  </si>
  <si>
    <t>71x31x59</t>
  </si>
  <si>
    <t>14,6x14,6x68</t>
  </si>
  <si>
    <t>7896030800238</t>
  </si>
  <si>
    <t>17896030800235</t>
  </si>
  <si>
    <t>CH-002A BRANCA "HAMBURGUEIRA" 146X146X92MM EPS CX 400 (4X100)</t>
  </si>
  <si>
    <t>79,5x31x58,7</t>
  </si>
  <si>
    <t>14,6x14,6x92</t>
  </si>
  <si>
    <t>7896030802737</t>
  </si>
  <si>
    <t>17896030802734</t>
  </si>
  <si>
    <t>CH-002A FARDO BRANCA "HAMBURGUEIRA" 146X146X92MM EPS FD 400 (4X100)</t>
  </si>
  <si>
    <t>27896030802731</t>
  </si>
  <si>
    <t>CH-002AQ BRANCA "HAMBURGUEIRA" 155X160X90MM EPS CX 400</t>
  </si>
  <si>
    <t>75x32x64</t>
  </si>
  <si>
    <t>7896030801853</t>
  </si>
  <si>
    <t>17896030801850</t>
  </si>
  <si>
    <t>CH-002AQ FARDO BRANCA "HAMBURGUEIRA" 155X160X90MM EPS FD 400</t>
  </si>
  <si>
    <t>27896030801857</t>
  </si>
  <si>
    <t>CH-002E CAIXA BANDEJA BRANCA "HAMBURGUEIRA" 146X154X77MM EPS CX 400</t>
  </si>
  <si>
    <t>32x32x60</t>
  </si>
  <si>
    <t>14,6x15,4x77</t>
  </si>
  <si>
    <t>7908099900184</t>
  </si>
  <si>
    <t>17908099900181</t>
  </si>
  <si>
    <t>CH-002E FARDO BANDEJA BRANCA "HAMBURGUEIRA" 146X154X77MM EPS FD 400</t>
  </si>
  <si>
    <t>66x30x58</t>
  </si>
  <si>
    <t>27908099900188</t>
  </si>
  <si>
    <t>CH-003 BRANCA "HAMBURGUEIRA" 162X162X86MM EPS CX 400 (8X50)</t>
  </si>
  <si>
    <t>67x49,5x65</t>
  </si>
  <si>
    <t>16,2x16,2x86</t>
  </si>
  <si>
    <t>7896030800405</t>
  </si>
  <si>
    <t>17896030800402</t>
  </si>
  <si>
    <t>CH-003E FARDO BANDEJA BRANCA "HAMBURGUEIRA" 162X162X85 EPS FD 400</t>
  </si>
  <si>
    <t>85x33x66</t>
  </si>
  <si>
    <t>16,2x16,2x85</t>
  </si>
  <si>
    <t>7908099900191</t>
  </si>
  <si>
    <t>CH-004 HOT DOG BRANCA "HAMBURGUEIRA" 225X95X62MM EPS CX 400 (4X100)</t>
  </si>
  <si>
    <t>80x49x38</t>
  </si>
  <si>
    <t>225x9,5x62</t>
  </si>
  <si>
    <t>7896030802539</t>
  </si>
  <si>
    <t>17896030802536</t>
  </si>
  <si>
    <t>CH-005E CAIXA BANDEJA BRANCA "HAMBURGUEIRA" 225X125X60MM EPS CX 200</t>
  </si>
  <si>
    <t>CH-005E FARDO BANDEJA BRANCA "HAMBURGUEIRA" 225X125X60MM EPS FD 200</t>
  </si>
  <si>
    <t>CH-100 BRANCA "HAMBURGUEIRA" 210X135X85MM EPS CX 200</t>
  </si>
  <si>
    <t>24x78x64</t>
  </si>
  <si>
    <t>23,5x16x75</t>
  </si>
  <si>
    <t>7896030801860</t>
  </si>
  <si>
    <t>17896030801867</t>
  </si>
  <si>
    <t>CH-100 FARDO BRANCA "HAMBURGUEIRA" 210X135X85MM EPS FD 200</t>
  </si>
  <si>
    <t>67x53x48,5</t>
  </si>
  <si>
    <t>27896030801864</t>
  </si>
  <si>
    <t>CH-101 BRANCA "HAMBURGUEIRA" 235X160X75MM EPS CX 200 (4X50)</t>
  </si>
  <si>
    <t>7896030800283</t>
  </si>
  <si>
    <t>17896030800280</t>
  </si>
  <si>
    <t>CH-102 BRANCA "HAMBURGUERA" 295X235X75MM EPS CX 100 (2X50)</t>
  </si>
  <si>
    <t>60x46x36</t>
  </si>
  <si>
    <t>29,5x23,5x75</t>
  </si>
  <si>
    <t>7896030801075</t>
  </si>
  <si>
    <t>17896030801072</t>
  </si>
  <si>
    <t>CH-102 FARDO BRANCA "HAMBURGUERA" 295X235X75MM EPS FD 100 (2X50)</t>
  </si>
  <si>
    <t>27896030801079</t>
  </si>
  <si>
    <t>CH-102-3D BRANCA "HAMBURGUERA" 295X235X75MM EPS CX 100 (2X50)</t>
  </si>
  <si>
    <t>7896030802744</t>
  </si>
  <si>
    <t>17896030802741</t>
  </si>
  <si>
    <t>CH-121 CAIXA BANDEJA BRANCA "HAMBURGUEIRA" 247X161X70MM EPS CX 200</t>
  </si>
  <si>
    <t>CH-121 FARDO BANDEJA BRANCA "HAMBURGUEIRA" 247X161X70MM EPS FD 200</t>
  </si>
  <si>
    <t>72x32x50</t>
  </si>
  <si>
    <t>24,7x16,1x70</t>
  </si>
  <si>
    <t>7908099900214</t>
  </si>
  <si>
    <t>27908099900218</t>
  </si>
  <si>
    <t>CH-121-2D CAIXA BANDEJA BRANCA "HAMBURGUEIRA" COM DIVISÓRIA 247X161X70MM EPS CX 200</t>
  </si>
  <si>
    <t>CH-121-2D FARDO BANDEJA BRANCA "HAMBURGUEIRA" COM DIVISÓRIA 247X161X70MM EPS FD 200</t>
  </si>
  <si>
    <t>67x33x50</t>
  </si>
  <si>
    <t>24,7x15,1x70</t>
  </si>
  <si>
    <t>7908099900221</t>
  </si>
  <si>
    <t>27908099900225</t>
  </si>
  <si>
    <t>CH-132 CAIXA BANDEJA BRANCA "HAMBURGUEIRA" 232X265X82MM EPS CX 100</t>
  </si>
  <si>
    <t>100x1</t>
  </si>
  <si>
    <t>23,2X26,5X82</t>
  </si>
  <si>
    <t>CH-132 FARDO BANDEJA BRANCA "HAMBURGUEIRA" 232X265X82MM EPS FD 100</t>
  </si>
  <si>
    <t>77x26x47</t>
  </si>
  <si>
    <t>23,5x26,5x82</t>
  </si>
  <si>
    <t>7908099900238</t>
  </si>
  <si>
    <t>27908099900232</t>
  </si>
  <si>
    <t>CH-132-3D CAIXA BANDEJA BRANCA "HAMBURGUEIRA" C/ DIVISÓRIA 232X265X82 EPS CX 100</t>
  </si>
  <si>
    <t>CH-132-3D FARDO BANDEJA BRANCA "HAMBURGUEIRA" C/ DIVISÓRIA 232X265X82 EPS FD 100</t>
  </si>
  <si>
    <t>80x26x46</t>
  </si>
  <si>
    <t>23,2x26,5x82</t>
  </si>
  <si>
    <t>7908099900245</t>
  </si>
  <si>
    <t>27908099900249</t>
  </si>
  <si>
    <t>CH-200 BRANCA "HAMBURGUEIRA" 205X217X85MM EPS CX 200</t>
  </si>
  <si>
    <t>43x78x44</t>
  </si>
  <si>
    <t>7896030801877</t>
  </si>
  <si>
    <t>17896030801874</t>
  </si>
  <si>
    <t>CH-200 FARDO BRANCA "HAMBURGUEIRA" 205X217X85MM EPS FD 200</t>
  </si>
  <si>
    <t>67x53x48.5</t>
  </si>
  <si>
    <t>27896030801871</t>
  </si>
  <si>
    <t>CH-200-3D BRANCA "HAMBURGUERA" 205X217X85MM EPS CX 200</t>
  </si>
  <si>
    <t>78x44x43</t>
  </si>
  <si>
    <t>7896030801884</t>
  </si>
  <si>
    <t>17896030801881</t>
  </si>
  <si>
    <t>CH-201 BRANCA "HAMBURGUEIRA" 242X212X68MM BRANCA EPS CX 200 (2X100)</t>
  </si>
  <si>
    <t>49x42,2x70</t>
  </si>
  <si>
    <t>24,2x21x2x68</t>
  </si>
  <si>
    <t>7896030800436</t>
  </si>
  <si>
    <t>17896030800433</t>
  </si>
  <si>
    <t>CH-202 BRANCA "HAMBURGUEIRA" C/ DIVISORIA 242X212X68MM EPS CX 200 (2X100)</t>
  </si>
  <si>
    <t>49x42x70</t>
  </si>
  <si>
    <t>7896030800474</t>
  </si>
  <si>
    <t>17896030800471</t>
  </si>
  <si>
    <t>KIT CONFEITARIA</t>
  </si>
  <si>
    <t>CONJUNTO BANDEJA KCF-002 BRANCA TAMPA "PETCRISTAL" 225X150X55 MM EPS CX 100 (4X25)</t>
  </si>
  <si>
    <t>25x4</t>
  </si>
  <si>
    <t>44,5x23,5x40,5</t>
  </si>
  <si>
    <t>22,5x15x55</t>
  </si>
  <si>
    <t>7896030801709</t>
  </si>
  <si>
    <t>17896030801706</t>
  </si>
  <si>
    <t>CONJUNTO BANDEJA KCF-003 BRANCA "TAMPA PETCRISTAL" 250X190X62 MM EPS CX 100 (4X25)</t>
  </si>
  <si>
    <t>57x26,5x39,5</t>
  </si>
  <si>
    <t>25x19x62</t>
  </si>
  <si>
    <t>7896030801716</t>
  </si>
  <si>
    <t>17896030801713</t>
  </si>
  <si>
    <t>CONJUNTO BANDEJA KCR-001 BRANCA "TAMPA PETCRISTAL" 160X160X46 MM EPS CX 100 (4X25)</t>
  </si>
  <si>
    <t>34,5x34x33,5</t>
  </si>
  <si>
    <t>16x16x46</t>
  </si>
  <si>
    <t>7896030801655</t>
  </si>
  <si>
    <t>17896030801652</t>
  </si>
  <si>
    <t>CONJUNTO BANDEJA KCR-002 BRANCA "TAMPA PETCRISTAL" 225X150X45 MM EPS CX 100 (4X25)</t>
  </si>
  <si>
    <t>45,5x36,5x24</t>
  </si>
  <si>
    <t>22,5x15x45</t>
  </si>
  <si>
    <t>7896030801662</t>
  </si>
  <si>
    <t>17896030801669</t>
  </si>
  <si>
    <t>CONJUNTO BANDEJA KCR-003 BRANCA "TAMPA PETCRISTAL" 250X190X45 MM EPS CX 100 (4X25)</t>
  </si>
  <si>
    <t>7896030801679</t>
  </si>
  <si>
    <t>17896030801676</t>
  </si>
  <si>
    <t>CONJUNTO BANDEJA KCR-006 BRANCA "TAMPA PETCRISTAL" 321X122X63 MM EPS CX 100 (4X25)</t>
  </si>
  <si>
    <t>32,1x12,2x63</t>
  </si>
  <si>
    <t>7896030801686</t>
  </si>
  <si>
    <t>17896030801683</t>
  </si>
  <si>
    <t>CONJUNTO BANDEJA KCR-006M BRANCA "TAMPA PETCRISTAL" 222X110X70 MM EPS CX 100 (4X25)</t>
  </si>
  <si>
    <t>34,5x34,33,5</t>
  </si>
  <si>
    <t>22,2x11x70</t>
  </si>
  <si>
    <t>7896030802546</t>
  </si>
  <si>
    <t>17896030802543</t>
  </si>
  <si>
    <t>CONJUNTO KBT-032 BRANCA "TAMPA PETCRISTAL" 215X215X98 MM EPS CX 100 (4X25)</t>
  </si>
  <si>
    <t>64x45x23</t>
  </si>
  <si>
    <t>21,5x21,5x98</t>
  </si>
  <si>
    <t>7896030801952</t>
  </si>
  <si>
    <t>17896030801959</t>
  </si>
  <si>
    <t>CONJUNTO KBT-035 BRANCA "TAMPA PETCRISTAL" 180X180X96 MM EPS CX 100 (4X25)</t>
  </si>
  <si>
    <t>69,3x19,8x37</t>
  </si>
  <si>
    <t>18x18x96</t>
  </si>
  <si>
    <t>7896030801945</t>
  </si>
  <si>
    <t>17896030801942</t>
  </si>
  <si>
    <t>NO SC</t>
  </si>
  <si>
    <t>CONJUNTO KBT-050 BRANCA "TAMPA PETCRISTAL" 272X272X110 EPS CX 50 (2X25)</t>
  </si>
  <si>
    <t>50x1</t>
  </si>
  <si>
    <t>71,5x28,3x28,3</t>
  </si>
  <si>
    <t>27,2x27,2x11</t>
  </si>
  <si>
    <t>7896030801969</t>
  </si>
  <si>
    <t>17896030801966</t>
  </si>
  <si>
    <t>MARMITAS</t>
  </si>
  <si>
    <t>PT-090F POTE RETANGULAR FUNDA BRANCA C/ TAMPA 215X162X50MM P/ 1000 ML EPS CX 100</t>
  </si>
  <si>
    <t>36,5x47,5x68,5</t>
  </si>
  <si>
    <t>21,5x16,5</t>
  </si>
  <si>
    <t>7896030800573</t>
  </si>
  <si>
    <t>PT-090F/3D POTE RET FUNDA COM TRES DIV BRANCA C/ TAMPA 215X162X50MM P/ 750 ML EPS CX 100</t>
  </si>
  <si>
    <t>37x46,5x68,5</t>
  </si>
  <si>
    <t>36x47</t>
  </si>
  <si>
    <t>7896030801297</t>
  </si>
  <si>
    <t>PT-090R POTE RETANGULAR RASA BRANCA C/ TAMPA 215X162X35MM P/ 750 ML EPS CX 100</t>
  </si>
  <si>
    <t>36,5x47,5x54</t>
  </si>
  <si>
    <t>7896030800566</t>
  </si>
  <si>
    <t>PT-100Q FARDO POTE RASO BCO C/ TAMPA 187X35MM P/ 500 ML EPS FD 100</t>
  </si>
  <si>
    <t>40x40x55</t>
  </si>
  <si>
    <t>7896030802966</t>
  </si>
  <si>
    <t>PT-100Q POTE RASO BCO C/ TAMPA 187X35MM P/ 500 ML EPS</t>
  </si>
  <si>
    <t>7896030802683</t>
  </si>
  <si>
    <t>PT-102 POTE BCO C/ TAMPA 187X52MM P/ 750 ML EPS CX 100</t>
  </si>
  <si>
    <t>40x40x80</t>
  </si>
  <si>
    <t>7896030800344</t>
  </si>
  <si>
    <t>PT-102 Q FARDO POTE C/ TAMPA 200X65 MM P/ 750 ML EPS FD 50</t>
  </si>
  <si>
    <t>60x38x19</t>
  </si>
  <si>
    <t>7908099900955</t>
  </si>
  <si>
    <t>PT-102Q BASE FARDO BRANCO ''POTE'' P/ 750ML 187X52 MM EPS FD 100</t>
  </si>
  <si>
    <t>62x39x19</t>
  </si>
  <si>
    <t>7896030802553</t>
  </si>
  <si>
    <t>17896030802550</t>
  </si>
  <si>
    <t>PT-102Q FARDO POTE C/ TAMPA 200X65 MM P/ 750 ML EPS FD 100</t>
  </si>
  <si>
    <t>60x39x39</t>
  </si>
  <si>
    <t>7896030802607</t>
  </si>
  <si>
    <t>PT-102Q POTE BCO C/ TAMPA 200X65MM P/ 750 ML EPS</t>
  </si>
  <si>
    <t>40x40x64</t>
  </si>
  <si>
    <t>7896030802560</t>
  </si>
  <si>
    <t>PT-104Q BASE FARDO BRANCO "POTE" P/1100ML 186X69MM EPS FD 100</t>
  </si>
  <si>
    <t>7896030802577</t>
  </si>
  <si>
    <t>17896030802574</t>
  </si>
  <si>
    <t>PT-104Q FARDO POTE C/ TAMPA 200X78MM P/ 1100 ML EPS FD 100</t>
  </si>
  <si>
    <t>67x39x39</t>
  </si>
  <si>
    <t>7896030802614</t>
  </si>
  <si>
    <t>PT-104Q POTE BCO C/ TAMPA 200X78MM P/ 1100 ML EPS</t>
  </si>
  <si>
    <t>40x40x66</t>
  </si>
  <si>
    <t>7896030802584</t>
  </si>
  <si>
    <t>PT-110-3D POTE RETANGULAR FUNDA BRANCA C/ TAMPA 265X204X43MM P/ 1100 ML EPS CX 100</t>
  </si>
  <si>
    <t>56,5x46x65</t>
  </si>
  <si>
    <t>26,20,4x43</t>
  </si>
  <si>
    <t>7896030802782</t>
  </si>
  <si>
    <t>PT-110-4D POTE RETANGULAR FUNDA BRANCA C/ TAMPA 265X204X43MM P/ 1100 ML EPS CX 100</t>
  </si>
  <si>
    <t>56x46x65</t>
  </si>
  <si>
    <t>26,5x20,4x43</t>
  </si>
  <si>
    <t>7896030802799</t>
  </si>
  <si>
    <t>PT-200 BASE BRANCA P/ 200 ML 117X42MM EPS CX 400</t>
  </si>
  <si>
    <t>54x51x40</t>
  </si>
  <si>
    <t>7896030801426</t>
  </si>
  <si>
    <t>17896030801423</t>
  </si>
  <si>
    <t>PT-300 BASE BRANCA P/ 300 ML 117X53MM EPS CX 400</t>
  </si>
  <si>
    <t>60x51x40</t>
  </si>
  <si>
    <t>7896030801433</t>
  </si>
  <si>
    <t>17896030801430</t>
  </si>
  <si>
    <t>PT-500 BASE BRANCA P/ 500 ML 138X63MM EPS CX 300</t>
  </si>
  <si>
    <t>50x6</t>
  </si>
  <si>
    <t>40,5x40,5x80,5</t>
  </si>
  <si>
    <t>7896030801419</t>
  </si>
  <si>
    <t>17896030801416</t>
  </si>
  <si>
    <t>PT-500 POTE BRANCA C/ TAMPA 140X56MM P/ 500 ML EPS CX 100</t>
  </si>
  <si>
    <t>31,5x31,5x70</t>
  </si>
  <si>
    <t>7896030801068</t>
  </si>
  <si>
    <t>TP-100/102/104 FARDO BRANCA "TAMPA" 200X11MM EPS FD 100</t>
  </si>
  <si>
    <t>7896030800351</t>
  </si>
  <si>
    <t>37896030800352</t>
  </si>
  <si>
    <t>PORTA OVOS</t>
  </si>
  <si>
    <t>POA-006 BANDEJA AZUL "PORTA OVOS" EPS FD 300</t>
  </si>
  <si>
    <t>75x4</t>
  </si>
  <si>
    <t>70x50x21</t>
  </si>
  <si>
    <t>7896030801808</t>
  </si>
  <si>
    <t>POA-006 BANDEJA BRANCA "PORTA OVOS" EPS FD 300</t>
  </si>
  <si>
    <t>7896030801792</t>
  </si>
  <si>
    <t>POA-006 BANDEJA LARANJA "PORTA OVOS" EPS FD 300</t>
  </si>
  <si>
    <t>7896030897719</t>
  </si>
  <si>
    <t>POA-012 (BP012AZ) PORTA OVOS ABERTO EPS 12 OVOS AZ FD 100</t>
  </si>
  <si>
    <t>70x60x24</t>
  </si>
  <si>
    <t>7896030800764</t>
  </si>
  <si>
    <t>POA-012 (BP012BR)PORTA OVOS ABERTO EPS 12 OVOS BCO FD 100</t>
  </si>
  <si>
    <t>7896030800740</t>
  </si>
  <si>
    <t>POA-012 (BP012VD) PORTA OVOS ABERTO EPS 12 OVOS VD FD 100</t>
  </si>
  <si>
    <t>7896030800771</t>
  </si>
  <si>
    <t>POA-012 LARANJA PORTA OVOS ABERTO 12 OVOS EPS FD 100 (BP012LJ)</t>
  </si>
  <si>
    <t>7896030800757</t>
  </si>
  <si>
    <t>POA-030 PORTA OVOS ABERTO EPS 30 OVOS PIGMENTADA 300X300X50 MM FD 100</t>
  </si>
  <si>
    <t>55x60x30</t>
  </si>
  <si>
    <t>30x30x50</t>
  </si>
  <si>
    <t>7896030802638</t>
  </si>
  <si>
    <t>POA-018 (BP018AZ) PORTA OVOS ABERTO AZUL 18 OVOS EPS FD 100</t>
  </si>
  <si>
    <t>7896030801327</t>
  </si>
  <si>
    <t>POA-018 (BP018BR) PORTA OVOS ABERTO EPS 18 OVOS BRANCO FD 100</t>
  </si>
  <si>
    <t>7896030801303</t>
  </si>
  <si>
    <t>POA-018 (BP018LJ) PORTA OVOS ABERTO EPS 18 OVOS LJ FD 100</t>
  </si>
  <si>
    <t>7896030801310</t>
  </si>
  <si>
    <t>POA-018 (BP018VD) PORTA OVOS ABERTO VERDE 18 OVOS EPS FD 100</t>
  </si>
  <si>
    <t>7896030801785</t>
  </si>
  <si>
    <t>POA-030 PORTA OVOS BCO ABERTO EPS 30 OVOS VD FD 100</t>
  </si>
  <si>
    <t>7896030802621</t>
  </si>
  <si>
    <t>PRANCHAS</t>
  </si>
  <si>
    <t>PN-002 PRANCHA AMARELA 210X140MM EPS FD 400</t>
  </si>
  <si>
    <t>60x28x21</t>
  </si>
  <si>
    <t>PN-002 PRANCHA BRANCA 210X140MM EPS FD 400</t>
  </si>
  <si>
    <t>21x14</t>
  </si>
  <si>
    <t>7896030899386</t>
  </si>
  <si>
    <t>PN-003 PRANCHA AMARELA 235X180MM EPS FD 400</t>
  </si>
  <si>
    <t>60x36x24</t>
  </si>
  <si>
    <t>23,5x18</t>
  </si>
  <si>
    <t>PN-003 PRANCHA BRANCA 235X180MM EPS FD 400</t>
  </si>
  <si>
    <t>7896030899393</t>
  </si>
  <si>
    <t>PN-004 PRANCHA 275X150MM BRANCA FD 400</t>
  </si>
  <si>
    <t>63x30x27</t>
  </si>
  <si>
    <t>7896030800276</t>
  </si>
  <si>
    <t>PN-005 PRANCHA BRANCA 290X203MM EPS FD 400</t>
  </si>
  <si>
    <t>75x42x30</t>
  </si>
  <si>
    <t>29x20,3</t>
  </si>
  <si>
    <t>7896030899560</t>
  </si>
  <si>
    <t>PRATOS</t>
  </si>
  <si>
    <t>20x20</t>
  </si>
  <si>
    <t>31x31x58</t>
  </si>
  <si>
    <t>7896030802690</t>
  </si>
  <si>
    <t>17896030802697</t>
  </si>
  <si>
    <t>CPR-015 PRATO EPS BCO 150X14 MM CX 400 - 16X25</t>
  </si>
  <si>
    <t>25x16</t>
  </si>
  <si>
    <t>31x31x28,5</t>
  </si>
  <si>
    <t>7896030800931</t>
  </si>
  <si>
    <t>17896030800938</t>
  </si>
  <si>
    <t>CPR-018 PRATO EPS BCO 180X16 MM CX 400 - 16X25</t>
  </si>
  <si>
    <t>37,5x37,5x33</t>
  </si>
  <si>
    <t>7896030800948</t>
  </si>
  <si>
    <t>17896030800945</t>
  </si>
  <si>
    <t>CPR-023 PRATO EPS BCO 230X23 MM CX 200 - 08X25</t>
  </si>
  <si>
    <t>47x24,5x32,2</t>
  </si>
  <si>
    <t>7896030800955</t>
  </si>
  <si>
    <t>17896030800952</t>
  </si>
  <si>
    <t>CPR-026 PRATO EPS BCO 260X23 MM CX 200 - 08X25</t>
  </si>
  <si>
    <t>52,5x26,5x37</t>
  </si>
  <si>
    <t>7896030800962</t>
  </si>
  <si>
    <t>17896030800969</t>
  </si>
  <si>
    <t>CPR-026-3D FARDO BANDEJA BRANCA "PRATO" 26CM EPS FD 400</t>
  </si>
  <si>
    <t>CPRF-015 PRATO EPS BCO 150X47 MM CX 400 - 20X20</t>
  </si>
  <si>
    <t>?</t>
  </si>
  <si>
    <t>PREPAGO (ENCARGOS POR RETRASO 1% A.M)</t>
  </si>
  <si>
    <t>PPTB-330</t>
  </si>
  <si>
    <t>PPTB-440</t>
  </si>
  <si>
    <t>PPTB-550</t>
  </si>
  <si>
    <t>PPTB-770</t>
  </si>
  <si>
    <t>330 ml</t>
  </si>
  <si>
    <t>440 ml</t>
  </si>
  <si>
    <t>550 ml</t>
  </si>
  <si>
    <t>770 ml</t>
  </si>
  <si>
    <t>10x30</t>
  </si>
  <si>
    <t>50x10</t>
  </si>
  <si>
    <t>25x20</t>
  </si>
  <si>
    <t>25x10</t>
  </si>
  <si>
    <t>40X50</t>
  </si>
  <si>
    <t>25x100</t>
  </si>
  <si>
    <t>30x100</t>
  </si>
  <si>
    <t>50x100</t>
  </si>
  <si>
    <t>20x100</t>
  </si>
  <si>
    <t>100X50</t>
  </si>
  <si>
    <t>100x10</t>
  </si>
  <si>
    <t>34x25</t>
  </si>
  <si>
    <t>18X25</t>
  </si>
  <si>
    <t>12x25</t>
  </si>
  <si>
    <t>10x25</t>
  </si>
  <si>
    <t>12X25</t>
  </si>
  <si>
    <t>24X6</t>
  </si>
  <si>
    <t xml:space="preserve">20x50 </t>
  </si>
  <si>
    <t>40x50</t>
  </si>
  <si>
    <t>40X25</t>
  </si>
  <si>
    <t>PPT-330 IMPRESO</t>
  </si>
  <si>
    <t>PPT-440 IMPRESO</t>
  </si>
  <si>
    <t>PPT-550 IMPRESO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</si>
</sst>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d\-m;@"/>
    <numFmt numFmtId="168" formatCode="_-* #,##0_-;\-* #,##0_-;_-* &quot;-&quot;??_-;_-@_-"/>
    <numFmt numFmtId="169" formatCode="_-* #,##0.0000\ _€_-;\-* #,##0.0000\ _€_-;_-* &quot;-&quot;??\ _€_-;_-@_-"/>
  </numFmts>
  <fonts count="6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18"/>
      <color rgb="FFFF0000"/>
      <name val="Arial"/>
      <family val="2"/>
    </font>
    <font>
      <b/>
      <sz val="9"/>
      <color theme="3"/>
      <name val="Arial"/>
      <family val="2"/>
    </font>
    <font>
      <b/>
      <sz val="10"/>
      <color theme="6" tint="-0.249977111117893"/>
      <name val="Arial"/>
      <family val="2"/>
    </font>
    <font>
      <b/>
      <sz val="9"/>
      <color theme="6" tint="-0.249977111117893"/>
      <name val="Arial"/>
      <family val="2"/>
    </font>
    <font>
      <sz val="10"/>
      <color rgb="FF000000"/>
      <name val="Arial"/>
      <family val="2"/>
    </font>
    <font>
      <sz val="9"/>
      <color theme="6" tint="-0.249977111117893"/>
      <name val="Arial"/>
      <family val="2"/>
    </font>
    <font>
      <sz val="10"/>
      <color theme="6" tint="-0.249977111117893"/>
      <name val="Arial"/>
      <family val="2"/>
    </font>
    <font>
      <sz val="9"/>
      <color rgb="FF000000"/>
      <name val="Arial"/>
      <family val="2"/>
    </font>
    <font>
      <b/>
      <sz val="9"/>
      <color theme="4"/>
      <name val="Arial"/>
      <family val="2"/>
    </font>
    <font>
      <b/>
      <sz val="10"/>
      <color theme="4"/>
      <name val="Arial"/>
      <family val="2"/>
    </font>
    <font>
      <sz val="9"/>
      <color theme="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1"/>
      <color theme="9" tint="-0.249977111117893"/>
      <name val="Arial"/>
      <family val="2"/>
    </font>
    <font>
      <b/>
      <sz val="15"/>
      <color theme="9" tint="-0.249977111117893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b/>
      <sz val="10"/>
      <color theme="3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</font>
    <font>
      <sz val="10"/>
      <name val="Calibri"/>
      <family val="2"/>
    </font>
    <font>
      <b/>
      <sz val="15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color theme="1" tint="0.14993743705557422"/>
      <name val="Calibri"/>
      <family val="2"/>
      <scheme val="minor"/>
    </font>
    <font>
      <sz val="9"/>
      <name val="Calibri"/>
      <family val="2"/>
    </font>
    <font>
      <sz val="10"/>
      <name val="Calibri"/>
      <family val="2"/>
      <scheme val="minor"/>
    </font>
    <font>
      <sz val="10"/>
      <color indexed="63"/>
      <name val="Calibri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DotDot">
        <color indexed="64"/>
      </right>
      <top/>
      <bottom/>
      <diagonal/>
    </border>
    <border>
      <left style="medium">
        <color indexed="64"/>
      </left>
      <right style="mediumDashDot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medium">
        <color auto="1"/>
      </bottom>
      <diagonal/>
    </border>
    <border>
      <left style="dashDotDot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8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8">
    <xf numFmtId="0" fontId="0" fillId="0" borderId="0"/>
    <xf numFmtId="165" fontId="7" fillId="0" borderId="0" applyFont="0" applyFill="0" applyBorder="0" applyAlignment="0" applyProtection="0"/>
    <xf numFmtId="165" fontId="7" fillId="0" borderId="0" applyFill="0" applyBorder="0" applyAlignment="0" applyProtection="0"/>
    <xf numFmtId="0" fontId="13" fillId="0" borderId="0" applyNumberFormat="0" applyFill="0" applyBorder="0" applyAlignment="0" applyProtection="0"/>
    <xf numFmtId="9" fontId="7" fillId="0" borderId="0" applyFill="0" applyBorder="0" applyAlignment="0" applyProtection="0"/>
    <xf numFmtId="0" fontId="19" fillId="0" borderId="0" applyNumberFormat="0" applyBorder="0" applyProtection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45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32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3" fillId="0" borderId="0" xfId="3" applyAlignment="1" applyProtection="1">
      <alignment vertical="center"/>
    </xf>
    <xf numFmtId="0" fontId="15" fillId="2" borderId="0" xfId="0" applyFont="1" applyFill="1" applyAlignment="1">
      <alignment vertical="center"/>
    </xf>
    <xf numFmtId="166" fontId="8" fillId="2" borderId="0" xfId="2" applyNumberFormat="1" applyFont="1" applyFill="1" applyAlignment="1" applyProtection="1">
      <alignment vertical="center"/>
    </xf>
    <xf numFmtId="166" fontId="7" fillId="2" borderId="0" xfId="2" applyNumberFormat="1" applyFill="1" applyAlignment="1" applyProtection="1">
      <alignment vertical="center"/>
    </xf>
    <xf numFmtId="0" fontId="7" fillId="4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165" fontId="0" fillId="2" borderId="10" xfId="2" applyFont="1" applyFill="1" applyBorder="1" applyAlignment="1" applyProtection="1">
      <alignment horizontal="center" vertical="center"/>
    </xf>
    <xf numFmtId="165" fontId="11" fillId="4" borderId="13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165" fontId="7" fillId="2" borderId="0" xfId="2" applyFill="1" applyBorder="1" applyAlignment="1" applyProtection="1">
      <alignment vertical="center"/>
    </xf>
    <xf numFmtId="0" fontId="0" fillId="2" borderId="0" xfId="0" applyFill="1"/>
    <xf numFmtId="0" fontId="0" fillId="2" borderId="40" xfId="0" applyFill="1" applyBorder="1" applyAlignment="1">
      <alignment horizontal="center" vertical="center"/>
    </xf>
    <xf numFmtId="165" fontId="7" fillId="2" borderId="0" xfId="2" applyFill="1" applyAlignment="1" applyProtection="1">
      <alignment vertical="center"/>
    </xf>
    <xf numFmtId="166" fontId="29" fillId="2" borderId="0" xfId="1" applyNumberFormat="1" applyFont="1" applyFill="1" applyAlignment="1" applyProtection="1">
      <alignment vertical="center"/>
      <protection locked="0"/>
    </xf>
    <xf numFmtId="167" fontId="29" fillId="4" borderId="7" xfId="1" applyNumberFormat="1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Protection="1">
      <protection locked="0"/>
    </xf>
    <xf numFmtId="0" fontId="5" fillId="2" borderId="0" xfId="7" applyFill="1" applyAlignment="1">
      <alignment vertical="center"/>
    </xf>
    <xf numFmtId="0" fontId="36" fillId="2" borderId="0" xfId="7" applyFont="1" applyFill="1" applyAlignment="1">
      <alignment vertical="center"/>
    </xf>
    <xf numFmtId="165" fontId="0" fillId="2" borderId="16" xfId="8" applyFont="1" applyFill="1" applyBorder="1" applyAlignment="1">
      <alignment vertical="center"/>
    </xf>
    <xf numFmtId="0" fontId="38" fillId="2" borderId="15" xfId="7" applyFont="1" applyFill="1" applyBorder="1" applyAlignment="1">
      <alignment vertical="center"/>
    </xf>
    <xf numFmtId="0" fontId="39" fillId="2" borderId="0" xfId="7" applyFont="1" applyFill="1" applyAlignment="1">
      <alignment vertical="center"/>
    </xf>
    <xf numFmtId="0" fontId="5" fillId="2" borderId="0" xfId="7" quotePrefix="1" applyFill="1" applyAlignment="1">
      <alignment horizontal="left" vertical="center"/>
    </xf>
    <xf numFmtId="165" fontId="39" fillId="2" borderId="16" xfId="8" applyFont="1" applyFill="1" applyBorder="1" applyAlignment="1">
      <alignment vertical="center"/>
    </xf>
    <xf numFmtId="0" fontId="5" fillId="2" borderId="16" xfId="7" quotePrefix="1" applyFill="1" applyBorder="1" applyAlignment="1">
      <alignment horizontal="center" vertical="center"/>
    </xf>
    <xf numFmtId="0" fontId="5" fillId="2" borderId="15" xfId="7" applyFill="1" applyBorder="1" applyAlignment="1">
      <alignment vertical="center"/>
    </xf>
    <xf numFmtId="0" fontId="5" fillId="2" borderId="0" xfId="7" applyFill="1" applyAlignment="1">
      <alignment vertical="center" wrapText="1"/>
    </xf>
    <xf numFmtId="0" fontId="5" fillId="2" borderId="40" xfId="7" applyFill="1" applyBorder="1" applyAlignment="1">
      <alignment vertical="center"/>
    </xf>
    <xf numFmtId="0" fontId="5" fillId="2" borderId="20" xfId="7" applyFill="1" applyBorder="1" applyAlignment="1">
      <alignment vertical="center"/>
    </xf>
    <xf numFmtId="0" fontId="5" fillId="2" borderId="20" xfId="7" applyFill="1" applyBorder="1" applyAlignment="1">
      <alignment horizontal="center" vertical="center"/>
    </xf>
    <xf numFmtId="165" fontId="0" fillId="2" borderId="20" xfId="8" applyFont="1" applyFill="1" applyBorder="1" applyAlignment="1">
      <alignment vertical="center"/>
    </xf>
    <xf numFmtId="165" fontId="0" fillId="2" borderId="22" xfId="8" applyFont="1" applyFill="1" applyBorder="1" applyAlignment="1">
      <alignment vertical="center"/>
    </xf>
    <xf numFmtId="165" fontId="42" fillId="2" borderId="22" xfId="8" applyFont="1" applyFill="1" applyBorder="1" applyAlignment="1">
      <alignment horizontal="center" vertical="center"/>
    </xf>
    <xf numFmtId="0" fontId="40" fillId="2" borderId="0" xfId="7" applyFont="1" applyFill="1" applyAlignment="1">
      <alignment vertical="center" wrapText="1"/>
    </xf>
    <xf numFmtId="0" fontId="35" fillId="2" borderId="15" xfId="7" applyFont="1" applyFill="1" applyBorder="1" applyAlignment="1">
      <alignment vertical="center"/>
    </xf>
    <xf numFmtId="0" fontId="5" fillId="2" borderId="16" xfId="7" applyFill="1" applyBorder="1" applyAlignment="1">
      <alignment horizontal="left" vertical="center"/>
    </xf>
    <xf numFmtId="0" fontId="5" fillId="2" borderId="0" xfId="7" applyFill="1" applyAlignment="1">
      <alignment horizontal="left" vertical="center"/>
    </xf>
    <xf numFmtId="0" fontId="44" fillId="2" borderId="0" xfId="7" applyFont="1" applyFill="1" applyAlignment="1">
      <alignment vertical="center"/>
    </xf>
    <xf numFmtId="0" fontId="5" fillId="2" borderId="4" xfId="7" applyFill="1" applyBorder="1" applyAlignment="1">
      <alignment vertical="center"/>
    </xf>
    <xf numFmtId="0" fontId="5" fillId="2" borderId="5" xfId="7" applyFill="1" applyBorder="1" applyAlignment="1">
      <alignment vertical="center"/>
    </xf>
    <xf numFmtId="165" fontId="0" fillId="2" borderId="6" xfId="8" applyFont="1" applyFill="1" applyBorder="1" applyAlignment="1">
      <alignment vertical="center"/>
    </xf>
    <xf numFmtId="165" fontId="0" fillId="2" borderId="0" xfId="8" applyFont="1" applyFill="1" applyAlignment="1">
      <alignment vertical="center"/>
    </xf>
    <xf numFmtId="0" fontId="39" fillId="2" borderId="0" xfId="7" applyFont="1" applyFill="1" applyAlignment="1">
      <alignment horizontal="left" vertical="center"/>
    </xf>
    <xf numFmtId="165" fontId="33" fillId="2" borderId="22" xfId="8" applyFont="1" applyFill="1" applyBorder="1" applyAlignment="1">
      <alignment horizontal="center" vertical="center"/>
    </xf>
    <xf numFmtId="165" fontId="42" fillId="5" borderId="22" xfId="8" applyFont="1" applyFill="1" applyBorder="1" applyAlignment="1">
      <alignment vertical="center"/>
    </xf>
    <xf numFmtId="166" fontId="12" fillId="5" borderId="0" xfId="8" applyNumberFormat="1" applyFont="1" applyFill="1" applyBorder="1" applyAlignment="1">
      <alignment horizontal="left" vertical="top"/>
    </xf>
    <xf numFmtId="0" fontId="46" fillId="0" borderId="0" xfId="9" applyFont="1"/>
    <xf numFmtId="1" fontId="45" fillId="0" borderId="0" xfId="9" applyNumberFormat="1" applyAlignment="1">
      <alignment horizontal="right"/>
    </xf>
    <xf numFmtId="0" fontId="45" fillId="0" borderId="0" xfId="9"/>
    <xf numFmtId="2" fontId="45" fillId="0" borderId="0" xfId="9" applyNumberFormat="1" applyAlignment="1">
      <alignment horizontal="right"/>
    </xf>
    <xf numFmtId="0" fontId="47" fillId="2" borderId="20" xfId="7" applyFont="1" applyFill="1" applyBorder="1" applyAlignment="1">
      <alignment horizontal="center" vertical="center" wrapText="1"/>
    </xf>
    <xf numFmtId="165" fontId="47" fillId="2" borderId="22" xfId="8" applyFont="1" applyFill="1" applyBorder="1" applyAlignment="1">
      <alignment horizontal="center" vertical="center" wrapText="1"/>
    </xf>
    <xf numFmtId="0" fontId="47" fillId="2" borderId="33" xfId="7" applyFont="1" applyFill="1" applyBorder="1" applyAlignment="1">
      <alignment horizontal="center" vertical="center" wrapText="1"/>
    </xf>
    <xf numFmtId="0" fontId="48" fillId="2" borderId="20" xfId="7" applyFont="1" applyFill="1" applyBorder="1" applyAlignment="1">
      <alignment vertical="center" wrapText="1"/>
    </xf>
    <xf numFmtId="165" fontId="34" fillId="5" borderId="2" xfId="1" applyFont="1" applyFill="1" applyBorder="1" applyAlignment="1">
      <alignment horizontal="center" vertical="center"/>
    </xf>
    <xf numFmtId="165" fontId="38" fillId="5" borderId="5" xfId="1" applyFont="1" applyFill="1" applyBorder="1" applyAlignment="1">
      <alignment horizontal="center" vertical="center"/>
    </xf>
    <xf numFmtId="165" fontId="36" fillId="2" borderId="0" xfId="1" applyFont="1" applyFill="1" applyBorder="1" applyAlignment="1">
      <alignment vertical="center"/>
    </xf>
    <xf numFmtId="165" fontId="5" fillId="2" borderId="0" xfId="1" applyFont="1" applyFill="1" applyBorder="1" applyAlignment="1">
      <alignment vertical="center"/>
    </xf>
    <xf numFmtId="165" fontId="47" fillId="2" borderId="48" xfId="1" applyFont="1" applyFill="1" applyBorder="1" applyAlignment="1">
      <alignment horizontal="center" vertical="center" wrapText="1"/>
    </xf>
    <xf numFmtId="165" fontId="40" fillId="2" borderId="20" xfId="1" applyFont="1" applyFill="1" applyBorder="1" applyAlignment="1">
      <alignment vertical="center" wrapText="1"/>
    </xf>
    <xf numFmtId="165" fontId="40" fillId="2" borderId="48" xfId="1" applyFont="1" applyFill="1" applyBorder="1" applyAlignment="1">
      <alignment vertical="center" wrapText="1"/>
    </xf>
    <xf numFmtId="165" fontId="40" fillId="2" borderId="0" xfId="1" applyFont="1" applyFill="1" applyBorder="1" applyAlignment="1">
      <alignment vertical="center" wrapText="1"/>
    </xf>
    <xf numFmtId="165" fontId="12" fillId="5" borderId="0" xfId="1" applyFont="1" applyFill="1" applyBorder="1" applyAlignment="1">
      <alignment horizontal="left" vertical="top"/>
    </xf>
    <xf numFmtId="165" fontId="44" fillId="2" borderId="0" xfId="1" applyFont="1" applyFill="1" applyBorder="1" applyAlignment="1">
      <alignment vertical="center"/>
    </xf>
    <xf numFmtId="165" fontId="5" fillId="2" borderId="5" xfId="1" applyFont="1" applyFill="1" applyBorder="1" applyAlignment="1">
      <alignment vertical="center"/>
    </xf>
    <xf numFmtId="165" fontId="5" fillId="2" borderId="0" xfId="1" applyFont="1" applyFill="1" applyAlignment="1">
      <alignment vertical="center"/>
    </xf>
    <xf numFmtId="166" fontId="28" fillId="2" borderId="3" xfId="1" applyNumberFormat="1" applyFont="1" applyFill="1" applyBorder="1" applyAlignment="1" applyProtection="1">
      <alignment horizontal="center" vertical="center"/>
    </xf>
    <xf numFmtId="0" fontId="4" fillId="2" borderId="0" xfId="7" applyFont="1" applyFill="1" applyAlignment="1">
      <alignment vertical="center"/>
    </xf>
    <xf numFmtId="0" fontId="34" fillId="2" borderId="15" xfId="7" applyFont="1" applyFill="1" applyBorder="1" applyAlignment="1">
      <alignment horizontal="center" vertical="center"/>
    </xf>
    <xf numFmtId="0" fontId="34" fillId="2" borderId="0" xfId="7" applyFont="1" applyFill="1" applyAlignment="1">
      <alignment horizontal="center" vertical="center"/>
    </xf>
    <xf numFmtId="165" fontId="34" fillId="2" borderId="0" xfId="1" applyFont="1" applyFill="1" applyBorder="1" applyAlignment="1">
      <alignment horizontal="center" vertical="center"/>
    </xf>
    <xf numFmtId="14" fontId="5" fillId="2" borderId="0" xfId="7" applyNumberFormat="1" applyFill="1" applyAlignment="1">
      <alignment horizontal="center" vertical="center"/>
    </xf>
    <xf numFmtId="0" fontId="5" fillId="2" borderId="16" xfId="7" applyFill="1" applyBorder="1" applyAlignment="1">
      <alignment horizontal="center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168" fontId="50" fillId="2" borderId="0" xfId="11" applyNumberFormat="1" applyFont="1" applyFill="1" applyBorder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168" fontId="51" fillId="2" borderId="0" xfId="11" applyNumberFormat="1" applyFont="1" applyFill="1" applyBorder="1" applyAlignment="1">
      <alignment vertical="center"/>
    </xf>
    <xf numFmtId="0" fontId="52" fillId="2" borderId="0" xfId="0" applyFont="1" applyFill="1" applyAlignment="1">
      <alignment vertical="center"/>
    </xf>
    <xf numFmtId="0" fontId="53" fillId="7" borderId="11" xfId="0" applyFont="1" applyFill="1" applyBorder="1" applyAlignment="1">
      <alignment horizontal="center" vertical="center" wrapText="1"/>
    </xf>
    <xf numFmtId="0" fontId="54" fillId="7" borderId="10" xfId="0" applyFont="1" applyFill="1" applyBorder="1" applyAlignment="1">
      <alignment horizontal="center" vertical="center" wrapText="1"/>
    </xf>
    <xf numFmtId="168" fontId="54" fillId="7" borderId="10" xfId="11" applyNumberFormat="1" applyFont="1" applyFill="1" applyBorder="1" applyAlignment="1">
      <alignment horizontal="center" vertical="center" wrapText="1"/>
    </xf>
    <xf numFmtId="0" fontId="53" fillId="4" borderId="10" xfId="0" applyFont="1" applyFill="1" applyBorder="1" applyAlignment="1">
      <alignment horizontal="center" vertical="center" wrapText="1"/>
    </xf>
    <xf numFmtId="0" fontId="50" fillId="5" borderId="10" xfId="0" applyFont="1" applyFill="1" applyBorder="1" applyAlignment="1">
      <alignment horizontal="center" vertical="center" wrapText="1"/>
    </xf>
    <xf numFmtId="0" fontId="50" fillId="6" borderId="10" xfId="0" applyFont="1" applyFill="1" applyBorder="1" applyAlignment="1">
      <alignment horizontal="center" vertical="center" wrapText="1"/>
    </xf>
    <xf numFmtId="0" fontId="50" fillId="8" borderId="10" xfId="0" applyFont="1" applyFill="1" applyBorder="1" applyAlignment="1">
      <alignment horizontal="center" vertical="center" wrapText="1"/>
    </xf>
    <xf numFmtId="0" fontId="50" fillId="9" borderId="14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6" fillId="2" borderId="0" xfId="0" applyFont="1" applyFill="1" applyAlignment="1">
      <alignment horizontal="center" vertical="center"/>
    </xf>
    <xf numFmtId="0" fontId="32" fillId="0" borderId="0" xfId="0" applyFont="1" applyAlignment="1">
      <alignment horizontal="left" vertical="center"/>
    </xf>
    <xf numFmtId="168" fontId="50" fillId="0" borderId="0" xfId="11" applyNumberFormat="1" applyFont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49" fillId="10" borderId="51" xfId="0" applyFont="1" applyFill="1" applyBorder="1" applyAlignment="1">
      <alignment horizontal="left" vertical="center"/>
    </xf>
    <xf numFmtId="0" fontId="49" fillId="10" borderId="55" xfId="0" applyFont="1" applyFill="1" applyBorder="1" applyAlignment="1">
      <alignment horizontal="left" vertical="center"/>
    </xf>
    <xf numFmtId="168" fontId="50" fillId="2" borderId="20" xfId="11" applyNumberFormat="1" applyFont="1" applyFill="1" applyBorder="1" applyAlignment="1">
      <alignment horizontal="left" vertical="center"/>
    </xf>
    <xf numFmtId="0" fontId="50" fillId="2" borderId="56" xfId="0" applyFont="1" applyFill="1" applyBorder="1" applyAlignment="1">
      <alignment horizontal="left" vertical="center"/>
    </xf>
    <xf numFmtId="0" fontId="50" fillId="2" borderId="57" xfId="0" applyFont="1" applyFill="1" applyBorder="1" applyAlignment="1">
      <alignment horizontal="center" vertical="center"/>
    </xf>
    <xf numFmtId="0" fontId="50" fillId="2" borderId="58" xfId="0" applyFont="1" applyFill="1" applyBorder="1" applyAlignment="1">
      <alignment horizontal="center" vertical="center"/>
    </xf>
    <xf numFmtId="0" fontId="50" fillId="2" borderId="59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/>
    </xf>
    <xf numFmtId="0" fontId="50" fillId="2" borderId="60" xfId="0" applyFont="1" applyFill="1" applyBorder="1" applyAlignment="1">
      <alignment horizontal="center" vertical="center"/>
    </xf>
    <xf numFmtId="168" fontId="50" fillId="2" borderId="59" xfId="11" applyNumberFormat="1" applyFont="1" applyFill="1" applyBorder="1" applyAlignment="1">
      <alignment horizontal="left" vertical="center"/>
    </xf>
    <xf numFmtId="0" fontId="50" fillId="2" borderId="59" xfId="0" quotePrefix="1" applyFont="1" applyFill="1" applyBorder="1" applyAlignment="1">
      <alignment horizontal="center" vertical="center"/>
    </xf>
    <xf numFmtId="0" fontId="50" fillId="12" borderId="56" xfId="0" applyFont="1" applyFill="1" applyBorder="1" applyAlignment="1">
      <alignment horizontal="left" vertical="center"/>
    </xf>
    <xf numFmtId="0" fontId="50" fillId="6" borderId="59" xfId="0" applyFont="1" applyFill="1" applyBorder="1" applyAlignment="1">
      <alignment horizontal="center" vertical="center"/>
    </xf>
    <xf numFmtId="0" fontId="50" fillId="11" borderId="60" xfId="0" applyFont="1" applyFill="1" applyBorder="1" applyAlignment="1">
      <alignment horizontal="center" vertical="center"/>
    </xf>
    <xf numFmtId="0" fontId="50" fillId="15" borderId="56" xfId="0" applyFont="1" applyFill="1" applyBorder="1" applyAlignment="1">
      <alignment horizontal="left" vertical="center"/>
    </xf>
    <xf numFmtId="0" fontId="50" fillId="8" borderId="59" xfId="0" applyFont="1" applyFill="1" applyBorder="1" applyAlignment="1">
      <alignment horizontal="center" vertical="center"/>
    </xf>
    <xf numFmtId="0" fontId="50" fillId="4" borderId="56" xfId="0" applyFont="1" applyFill="1" applyBorder="1" applyAlignment="1">
      <alignment horizontal="left" vertical="center"/>
    </xf>
    <xf numFmtId="0" fontId="50" fillId="3" borderId="56" xfId="0" applyFont="1" applyFill="1" applyBorder="1" applyAlignment="1">
      <alignment horizontal="left" vertical="center"/>
    </xf>
    <xf numFmtId="0" fontId="50" fillId="14" borderId="56" xfId="0" applyFont="1" applyFill="1" applyBorder="1" applyAlignment="1">
      <alignment horizontal="left" vertical="center"/>
    </xf>
    <xf numFmtId="0" fontId="50" fillId="2" borderId="21" xfId="0" applyFont="1" applyFill="1" applyBorder="1" applyAlignment="1">
      <alignment horizontal="center" vertical="center"/>
    </xf>
    <xf numFmtId="0" fontId="50" fillId="2" borderId="20" xfId="0" applyFont="1" applyFill="1" applyBorder="1" applyAlignment="1">
      <alignment horizontal="center" vertical="center"/>
    </xf>
    <xf numFmtId="0" fontId="50" fillId="2" borderId="20" xfId="0" quotePrefix="1" applyFont="1" applyFill="1" applyBorder="1" applyAlignment="1">
      <alignment horizontal="center" vertical="center"/>
    </xf>
    <xf numFmtId="0" fontId="50" fillId="5" borderId="20" xfId="0" applyFont="1" applyFill="1" applyBorder="1" applyAlignment="1">
      <alignment horizontal="center" vertical="center"/>
    </xf>
    <xf numFmtId="0" fontId="50" fillId="6" borderId="20" xfId="0" applyFont="1" applyFill="1" applyBorder="1" applyAlignment="1">
      <alignment horizontal="center" vertical="center"/>
    </xf>
    <xf numFmtId="0" fontId="50" fillId="8" borderId="20" xfId="0" applyFont="1" applyFill="1" applyBorder="1" applyAlignment="1">
      <alignment horizontal="center" vertical="center"/>
    </xf>
    <xf numFmtId="0" fontId="50" fillId="11" borderId="22" xfId="0" applyFont="1" applyFill="1" applyBorder="1" applyAlignment="1">
      <alignment horizontal="center" vertical="center"/>
    </xf>
    <xf numFmtId="168" fontId="55" fillId="2" borderId="59" xfId="11" applyNumberFormat="1" applyFont="1" applyFill="1" applyBorder="1" applyAlignment="1">
      <alignment horizontal="left" vertical="center"/>
    </xf>
    <xf numFmtId="49" fontId="55" fillId="2" borderId="56" xfId="0" applyNumberFormat="1" applyFont="1" applyFill="1" applyBorder="1" applyAlignment="1">
      <alignment horizontal="left" vertical="center"/>
    </xf>
    <xf numFmtId="0" fontId="55" fillId="2" borderId="57" xfId="0" applyFont="1" applyFill="1" applyBorder="1" applyAlignment="1">
      <alignment horizontal="center" vertical="center"/>
    </xf>
    <xf numFmtId="0" fontId="55" fillId="2" borderId="58" xfId="0" applyFont="1" applyFill="1" applyBorder="1" applyAlignment="1">
      <alignment horizontal="center" vertical="center"/>
    </xf>
    <xf numFmtId="0" fontId="56" fillId="2" borderId="59" xfId="0" applyFont="1" applyFill="1" applyBorder="1" applyAlignment="1">
      <alignment horizontal="center" vertical="center"/>
    </xf>
    <xf numFmtId="0" fontId="56" fillId="2" borderId="59" xfId="0" quotePrefix="1" applyFont="1" applyFill="1" applyBorder="1" applyAlignment="1">
      <alignment horizontal="center" vertical="center"/>
    </xf>
    <xf numFmtId="0" fontId="56" fillId="11" borderId="60" xfId="0" applyFont="1" applyFill="1" applyBorder="1" applyAlignment="1">
      <alignment horizontal="center" vertical="center"/>
    </xf>
    <xf numFmtId="0" fontId="50" fillId="0" borderId="59" xfId="0" applyFont="1" applyBorder="1" applyAlignment="1">
      <alignment horizontal="center" vertical="center"/>
    </xf>
    <xf numFmtId="0" fontId="57" fillId="2" borderId="56" xfId="0" applyFont="1" applyFill="1" applyBorder="1" applyAlignment="1">
      <alignment horizontal="left" vertical="center"/>
    </xf>
    <xf numFmtId="0" fontId="50" fillId="13" borderId="56" xfId="0" applyFont="1" applyFill="1" applyBorder="1" applyAlignment="1">
      <alignment horizontal="left" vertical="center"/>
    </xf>
    <xf numFmtId="0" fontId="50" fillId="0" borderId="57" xfId="0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50" fillId="0" borderId="60" xfId="0" applyFont="1" applyBorder="1" applyAlignment="1">
      <alignment horizontal="center" vertical="center"/>
    </xf>
    <xf numFmtId="168" fontId="50" fillId="0" borderId="59" xfId="11" applyNumberFormat="1" applyFont="1" applyFill="1" applyBorder="1" applyAlignment="1">
      <alignment horizontal="left" vertical="center"/>
    </xf>
    <xf numFmtId="168" fontId="50" fillId="0" borderId="20" xfId="11" applyNumberFormat="1" applyFont="1" applyFill="1" applyBorder="1" applyAlignment="1">
      <alignment horizontal="left" vertical="center"/>
    </xf>
    <xf numFmtId="0" fontId="60" fillId="0" borderId="56" xfId="0" applyFont="1" applyBorder="1" applyAlignment="1">
      <alignment horizontal="left" vertical="center"/>
    </xf>
    <xf numFmtId="0" fontId="50" fillId="9" borderId="60" xfId="0" applyFont="1" applyFill="1" applyBorder="1" applyAlignment="1">
      <alignment horizontal="center" vertical="center"/>
    </xf>
    <xf numFmtId="168" fontId="57" fillId="0" borderId="59" xfId="11" applyNumberFormat="1" applyFont="1" applyBorder="1" applyAlignment="1">
      <alignment horizontal="left" vertical="center"/>
    </xf>
    <xf numFmtId="0" fontId="57" fillId="0" borderId="57" xfId="0" applyFont="1" applyBorder="1" applyAlignment="1">
      <alignment horizontal="center" vertical="center"/>
    </xf>
    <xf numFmtId="0" fontId="57" fillId="0" borderId="58" xfId="0" applyFont="1" applyBorder="1" applyAlignment="1">
      <alignment horizontal="center" vertical="center"/>
    </xf>
    <xf numFmtId="168" fontId="59" fillId="2" borderId="59" xfId="11" applyNumberFormat="1" applyFont="1" applyFill="1" applyBorder="1" applyAlignment="1">
      <alignment horizontal="left" vertical="center"/>
    </xf>
    <xf numFmtId="0" fontId="59" fillId="0" borderId="56" xfId="0" applyFont="1" applyBorder="1" applyAlignment="1">
      <alignment horizontal="left" vertical="center"/>
    </xf>
    <xf numFmtId="0" fontId="57" fillId="0" borderId="56" xfId="0" applyFont="1" applyBorder="1" applyAlignment="1">
      <alignment horizontal="left" vertical="center"/>
    </xf>
    <xf numFmtId="0" fontId="57" fillId="0" borderId="21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50" fillId="0" borderId="22" xfId="0" applyFont="1" applyBorder="1" applyAlignment="1">
      <alignment horizontal="center" vertical="center"/>
    </xf>
    <xf numFmtId="168" fontId="57" fillId="2" borderId="59" xfId="11" applyNumberFormat="1" applyFont="1" applyFill="1" applyBorder="1" applyAlignment="1">
      <alignment horizontal="left" vertical="center"/>
    </xf>
    <xf numFmtId="0" fontId="50" fillId="2" borderId="34" xfId="0" quotePrefix="1" applyFont="1" applyFill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1" fontId="50" fillId="2" borderId="59" xfId="0" applyNumberFormat="1" applyFont="1" applyFill="1" applyBorder="1" applyAlignment="1">
      <alignment horizontal="center" vertical="center"/>
    </xf>
    <xf numFmtId="0" fontId="50" fillId="2" borderId="34" xfId="0" applyFont="1" applyFill="1" applyBorder="1" applyAlignment="1">
      <alignment horizontal="center" vertical="center"/>
    </xf>
    <xf numFmtId="0" fontId="57" fillId="0" borderId="59" xfId="0" applyFont="1" applyBorder="1" applyAlignment="1">
      <alignment horizontal="center" vertical="center"/>
    </xf>
    <xf numFmtId="0" fontId="49" fillId="10" borderId="55" xfId="0" applyFont="1" applyFill="1" applyBorder="1" applyAlignment="1">
      <alignment horizontal="left" vertical="center" wrapText="1"/>
    </xf>
    <xf numFmtId="0" fontId="50" fillId="2" borderId="22" xfId="0" applyFont="1" applyFill="1" applyBorder="1" applyAlignment="1">
      <alignment horizontal="center" vertical="center"/>
    </xf>
    <xf numFmtId="49" fontId="58" fillId="2" borderId="56" xfId="0" applyNumberFormat="1" applyFont="1" applyFill="1" applyBorder="1" applyAlignment="1">
      <alignment horizontal="left" vertical="center"/>
    </xf>
    <xf numFmtId="0" fontId="19" fillId="0" borderId="59" xfId="0" quotePrefix="1" applyFont="1" applyBorder="1" applyAlignment="1">
      <alignment horizontal="center" vertical="center"/>
    </xf>
    <xf numFmtId="0" fontId="50" fillId="0" borderId="56" xfId="0" applyFont="1" applyBorder="1" applyAlignment="1">
      <alignment horizontal="left" vertical="center"/>
    </xf>
    <xf numFmtId="0" fontId="50" fillId="16" borderId="56" xfId="0" applyFont="1" applyFill="1" applyBorder="1" applyAlignment="1">
      <alignment horizontal="left" vertical="center"/>
    </xf>
    <xf numFmtId="0" fontId="50" fillId="6" borderId="56" xfId="0" applyFont="1" applyFill="1" applyBorder="1" applyAlignment="1">
      <alignment horizontal="left" vertical="center"/>
    </xf>
    <xf numFmtId="0" fontId="50" fillId="0" borderId="61" xfId="0" applyFont="1" applyBorder="1" applyAlignment="1">
      <alignment horizontal="center" vertical="center"/>
    </xf>
    <xf numFmtId="0" fontId="50" fillId="17" borderId="56" xfId="0" applyFont="1" applyFill="1" applyBorder="1" applyAlignment="1">
      <alignment horizontal="left" vertical="center"/>
    </xf>
    <xf numFmtId="0" fontId="49" fillId="2" borderId="55" xfId="0" applyFont="1" applyFill="1" applyBorder="1" applyAlignment="1">
      <alignment horizontal="left" vertical="center"/>
    </xf>
    <xf numFmtId="168" fontId="50" fillId="0" borderId="59" xfId="11" applyNumberFormat="1" applyFont="1" applyBorder="1" applyAlignment="1">
      <alignment horizontal="left" vertical="center"/>
    </xf>
    <xf numFmtId="168" fontId="50" fillId="2" borderId="42" xfId="11" applyNumberFormat="1" applyFont="1" applyFill="1" applyBorder="1" applyAlignment="1">
      <alignment horizontal="left" vertical="center"/>
    </xf>
    <xf numFmtId="0" fontId="50" fillId="2" borderId="63" xfId="0" applyFont="1" applyFill="1" applyBorder="1" applyAlignment="1">
      <alignment horizontal="left" vertical="center"/>
    </xf>
    <xf numFmtId="0" fontId="50" fillId="2" borderId="42" xfId="0" applyFont="1" applyFill="1" applyBorder="1" applyAlignment="1">
      <alignment horizontal="center" vertical="center"/>
    </xf>
    <xf numFmtId="0" fontId="50" fillId="6" borderId="42" xfId="0" applyFont="1" applyFill="1" applyBorder="1" applyAlignment="1">
      <alignment horizontal="center" vertical="center"/>
    </xf>
    <xf numFmtId="0" fontId="49" fillId="10" borderId="62" xfId="0" applyFont="1" applyFill="1" applyBorder="1" applyAlignment="1">
      <alignment horizontal="left" vertical="center"/>
    </xf>
    <xf numFmtId="168" fontId="55" fillId="2" borderId="52" xfId="11" applyNumberFormat="1" applyFont="1" applyFill="1" applyBorder="1" applyAlignment="1">
      <alignment horizontal="left" vertical="center"/>
    </xf>
    <xf numFmtId="168" fontId="55" fillId="2" borderId="20" xfId="11" applyNumberFormat="1" applyFont="1" applyFill="1" applyBorder="1" applyAlignment="1">
      <alignment horizontal="left" vertical="center"/>
    </xf>
    <xf numFmtId="168" fontId="57" fillId="0" borderId="20" xfId="11" applyNumberFormat="1" applyFont="1" applyBorder="1" applyAlignment="1">
      <alignment horizontal="left" vertical="center"/>
    </xf>
    <xf numFmtId="168" fontId="50" fillId="10" borderId="59" xfId="11" applyNumberFormat="1" applyFont="1" applyFill="1" applyBorder="1" applyAlignment="1">
      <alignment horizontal="left" vertical="center"/>
    </xf>
    <xf numFmtId="49" fontId="55" fillId="2" borderId="53" xfId="0" applyNumberFormat="1" applyFont="1" applyFill="1" applyBorder="1" applyAlignment="1">
      <alignment horizontal="left" vertical="center"/>
    </xf>
    <xf numFmtId="0" fontId="50" fillId="10" borderId="56" xfId="0" applyFont="1" applyFill="1" applyBorder="1" applyAlignment="1">
      <alignment horizontal="left" vertical="center"/>
    </xf>
    <xf numFmtId="0" fontId="55" fillId="2" borderId="52" xfId="0" applyFont="1" applyFill="1" applyBorder="1" applyAlignment="1">
      <alignment horizontal="center" vertical="center"/>
    </xf>
    <xf numFmtId="0" fontId="57" fillId="0" borderId="61" xfId="0" applyFont="1" applyBorder="1" applyAlignment="1">
      <alignment horizontal="center" vertical="center"/>
    </xf>
    <xf numFmtId="0" fontId="50" fillId="2" borderId="64" xfId="0" applyFont="1" applyFill="1" applyBorder="1" applyAlignment="1">
      <alignment horizontal="center" vertical="center"/>
    </xf>
    <xf numFmtId="0" fontId="50" fillId="10" borderId="59" xfId="0" applyFont="1" applyFill="1" applyBorder="1" applyAlignment="1">
      <alignment horizontal="center" vertical="center"/>
    </xf>
    <xf numFmtId="0" fontId="50" fillId="2" borderId="65" xfId="0" applyFont="1" applyFill="1" applyBorder="1" applyAlignment="1">
      <alignment horizontal="center" vertical="center"/>
    </xf>
    <xf numFmtId="0" fontId="55" fillId="2" borderId="21" xfId="0" applyFont="1" applyFill="1" applyBorder="1" applyAlignment="1">
      <alignment horizontal="center" vertical="center"/>
    </xf>
    <xf numFmtId="0" fontId="56" fillId="2" borderId="52" xfId="0" applyFont="1" applyFill="1" applyBorder="1" applyAlignment="1">
      <alignment horizontal="center" vertical="center"/>
    </xf>
    <xf numFmtId="0" fontId="56" fillId="2" borderId="20" xfId="0" applyFont="1" applyFill="1" applyBorder="1" applyAlignment="1">
      <alignment horizontal="center" vertical="center"/>
    </xf>
    <xf numFmtId="0" fontId="56" fillId="2" borderId="52" xfId="0" quotePrefix="1" applyFont="1" applyFill="1" applyBorder="1" applyAlignment="1">
      <alignment horizontal="center" vertical="center"/>
    </xf>
    <xf numFmtId="0" fontId="56" fillId="2" borderId="20" xfId="0" quotePrefix="1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50" fillId="6" borderId="59" xfId="0" applyFont="1" applyFill="1" applyBorder="1" applyAlignment="1">
      <alignment horizontal="center" vertical="center" wrapText="1"/>
    </xf>
    <xf numFmtId="0" fontId="50" fillId="8" borderId="59" xfId="0" applyFont="1" applyFill="1" applyBorder="1" applyAlignment="1">
      <alignment horizontal="center" vertical="center" wrapText="1"/>
    </xf>
    <xf numFmtId="0" fontId="56" fillId="11" borderId="54" xfId="0" applyFont="1" applyFill="1" applyBorder="1" applyAlignment="1">
      <alignment horizontal="center" vertical="center"/>
    </xf>
    <xf numFmtId="0" fontId="50" fillId="2" borderId="66" xfId="0" applyFont="1" applyFill="1" applyBorder="1" applyAlignment="1">
      <alignment horizontal="center" vertical="center"/>
    </xf>
    <xf numFmtId="0" fontId="50" fillId="9" borderId="60" xfId="0" applyFont="1" applyFill="1" applyBorder="1" applyAlignment="1">
      <alignment horizontal="center" vertical="center" wrapText="1"/>
    </xf>
    <xf numFmtId="0" fontId="56" fillId="11" borderId="22" xfId="0" applyFont="1" applyFill="1" applyBorder="1" applyAlignment="1">
      <alignment horizontal="center" vertical="center"/>
    </xf>
    <xf numFmtId="166" fontId="29" fillId="4" borderId="12" xfId="1" applyNumberFormat="1" applyFont="1" applyFill="1" applyBorder="1" applyAlignment="1" applyProtection="1">
      <alignment horizontal="center" vertical="center"/>
    </xf>
    <xf numFmtId="166" fontId="31" fillId="2" borderId="13" xfId="1" applyNumberFormat="1" applyFont="1" applyFill="1" applyBorder="1" applyAlignment="1" applyProtection="1">
      <alignment vertical="center"/>
      <protection locked="0"/>
    </xf>
    <xf numFmtId="0" fontId="17" fillId="18" borderId="15" xfId="0" applyFont="1" applyFill="1" applyBorder="1" applyAlignment="1">
      <alignment horizontal="center" vertical="center"/>
    </xf>
    <xf numFmtId="9" fontId="7" fillId="2" borderId="0" xfId="10" applyFill="1" applyAlignment="1" applyProtection="1">
      <alignment vertical="center"/>
    </xf>
    <xf numFmtId="169" fontId="30" fillId="12" borderId="13" xfId="1" applyNumberFormat="1" applyFont="1" applyFill="1" applyBorder="1" applyAlignment="1" applyProtection="1">
      <alignment horizontal="center" vertical="center" wrapText="1"/>
      <protection locked="0"/>
    </xf>
    <xf numFmtId="0" fontId="30" fillId="12" borderId="44" xfId="3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165" fontId="0" fillId="0" borderId="59" xfId="2" applyFont="1" applyFill="1" applyBorder="1" applyAlignment="1" applyProtection="1">
      <alignment vertical="center"/>
    </xf>
    <xf numFmtId="166" fontId="29" fillId="0" borderId="48" xfId="1" applyNumberFormat="1" applyFont="1" applyFill="1" applyBorder="1" applyAlignment="1" applyProtection="1">
      <alignment vertical="center"/>
      <protection locked="0"/>
    </xf>
    <xf numFmtId="165" fontId="0" fillId="0" borderId="20" xfId="0" applyNumberForma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165" fontId="0" fillId="0" borderId="50" xfId="2" applyFont="1" applyFill="1" applyBorder="1" applyAlignment="1" applyProtection="1">
      <alignment vertical="center"/>
    </xf>
    <xf numFmtId="166" fontId="29" fillId="0" borderId="50" xfId="1" applyNumberFormat="1" applyFont="1" applyFill="1" applyBorder="1" applyAlignment="1" applyProtection="1">
      <alignment vertical="center"/>
      <protection locked="0"/>
    </xf>
    <xf numFmtId="165" fontId="0" fillId="0" borderId="26" xfId="0" applyNumberForma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165" fontId="0" fillId="0" borderId="30" xfId="2" applyFont="1" applyFill="1" applyBorder="1" applyAlignment="1" applyProtection="1">
      <alignment vertical="center"/>
    </xf>
    <xf numFmtId="166" fontId="29" fillId="0" borderId="30" xfId="1" applyNumberFormat="1" applyFont="1" applyFill="1" applyBorder="1" applyAlignment="1" applyProtection="1">
      <alignment vertical="center"/>
      <protection locked="0"/>
    </xf>
    <xf numFmtId="165" fontId="0" fillId="0" borderId="31" xfId="0" applyNumberForma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5" fontId="0" fillId="0" borderId="31" xfId="2" applyFont="1" applyFill="1" applyBorder="1" applyAlignment="1" applyProtection="1">
      <alignment vertical="center"/>
    </xf>
    <xf numFmtId="0" fontId="20" fillId="0" borderId="67" xfId="0" applyFont="1" applyBorder="1" applyAlignment="1">
      <alignment vertical="center"/>
    </xf>
    <xf numFmtId="165" fontId="0" fillId="0" borderId="19" xfId="2" applyFont="1" applyFill="1" applyBorder="1" applyAlignment="1" applyProtection="1">
      <alignment vertical="center"/>
    </xf>
    <xf numFmtId="166" fontId="29" fillId="0" borderId="19" xfId="1" applyNumberFormat="1" applyFont="1" applyFill="1" applyBorder="1" applyAlignment="1" applyProtection="1">
      <alignment vertical="center"/>
      <protection locked="0"/>
    </xf>
    <xf numFmtId="165" fontId="0" fillId="0" borderId="19" xfId="0" applyNumberFormat="1" applyBorder="1" applyAlignment="1">
      <alignment vertical="center"/>
    </xf>
    <xf numFmtId="0" fontId="20" fillId="0" borderId="69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165" fontId="0" fillId="0" borderId="26" xfId="2" applyFont="1" applyFill="1" applyBorder="1" applyAlignment="1" applyProtection="1">
      <alignment vertical="center"/>
    </xf>
    <xf numFmtId="166" fontId="29" fillId="0" borderId="26" xfId="1" applyNumberFormat="1" applyFont="1" applyFill="1" applyBorder="1" applyAlignment="1" applyProtection="1">
      <alignment vertical="center"/>
      <protection locked="0"/>
    </xf>
    <xf numFmtId="0" fontId="8" fillId="0" borderId="39" xfId="0" applyFont="1" applyBorder="1" applyAlignment="1">
      <alignment vertical="center"/>
    </xf>
    <xf numFmtId="166" fontId="29" fillId="0" borderId="31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165" fontId="7" fillId="0" borderId="0" xfId="2" applyFill="1" applyBorder="1" applyAlignment="1" applyProtection="1">
      <alignment horizontal="center" vertical="center"/>
    </xf>
    <xf numFmtId="0" fontId="29" fillId="0" borderId="0" xfId="0" applyFont="1" applyProtection="1">
      <protection locked="0"/>
    </xf>
    <xf numFmtId="0" fontId="23" fillId="0" borderId="38" xfId="0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165" fontId="0" fillId="0" borderId="38" xfId="2" applyFont="1" applyFill="1" applyBorder="1" applyAlignment="1" applyProtection="1">
      <alignment vertical="center"/>
    </xf>
    <xf numFmtId="166" fontId="29" fillId="0" borderId="38" xfId="1" applyNumberFormat="1" applyFont="1" applyFill="1" applyBorder="1" applyAlignment="1" applyProtection="1">
      <alignment vertical="center"/>
      <protection locked="0"/>
    </xf>
    <xf numFmtId="0" fontId="0" fillId="0" borderId="38" xfId="0" applyBorder="1" applyAlignment="1">
      <alignment vertical="center"/>
    </xf>
    <xf numFmtId="0" fontId="8" fillId="0" borderId="18" xfId="0" applyFont="1" applyBorder="1" applyAlignment="1">
      <alignment vertical="center"/>
    </xf>
    <xf numFmtId="165" fontId="7" fillId="0" borderId="59" xfId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6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vertical="center"/>
    </xf>
    <xf numFmtId="165" fontId="7" fillId="0" borderId="20" xfId="1" applyFont="1" applyFill="1" applyBorder="1" applyAlignment="1" applyProtection="1">
      <alignment horizontal="center" vertical="center"/>
    </xf>
    <xf numFmtId="165" fontId="10" fillId="0" borderId="0" xfId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165" fontId="10" fillId="0" borderId="0" xfId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vertical="center"/>
    </xf>
    <xf numFmtId="165" fontId="29" fillId="0" borderId="0" xfId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166" fontId="7" fillId="0" borderId="20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165" fontId="0" fillId="0" borderId="20" xfId="1" applyFont="1" applyFill="1" applyBorder="1" applyAlignment="1" applyProtection="1">
      <alignment horizontal="center" vertical="center"/>
    </xf>
    <xf numFmtId="165" fontId="7" fillId="0" borderId="0" xfId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vertical="center"/>
    </xf>
    <xf numFmtId="0" fontId="20" fillId="0" borderId="17" xfId="5" applyFont="1" applyBorder="1" applyAlignment="1" applyProtection="1">
      <alignment horizontal="center" vertical="center"/>
    </xf>
    <xf numFmtId="0" fontId="20" fillId="0" borderId="23" xfId="5" applyFont="1" applyBorder="1" applyAlignment="1" applyProtection="1">
      <alignment horizontal="center" vertical="center"/>
    </xf>
    <xf numFmtId="0" fontId="20" fillId="0" borderId="27" xfId="5" applyFont="1" applyBorder="1" applyAlignment="1" applyProtection="1">
      <alignment horizontal="center" vertical="center"/>
    </xf>
    <xf numFmtId="0" fontId="20" fillId="0" borderId="73" xfId="5" applyFont="1" applyBorder="1" applyAlignment="1" applyProtection="1">
      <alignment horizontal="center" vertical="center"/>
    </xf>
    <xf numFmtId="0" fontId="20" fillId="0" borderId="35" xfId="5" applyFont="1" applyBorder="1" applyAlignment="1" applyProtection="1">
      <alignment horizontal="center" vertical="center"/>
    </xf>
    <xf numFmtId="0" fontId="20" fillId="0" borderId="32" xfId="5" applyFont="1" applyBorder="1" applyAlignment="1" applyProtection="1">
      <alignment horizontal="center" vertical="center"/>
    </xf>
    <xf numFmtId="0" fontId="20" fillId="0" borderId="68" xfId="5" applyFont="1" applyBorder="1" applyAlignment="1" applyProtection="1">
      <alignment horizontal="center" vertical="center"/>
    </xf>
    <xf numFmtId="0" fontId="20" fillId="0" borderId="70" xfId="5" applyFont="1" applyBorder="1" applyAlignment="1" applyProtection="1">
      <alignment horizontal="center" vertical="center"/>
    </xf>
    <xf numFmtId="0" fontId="20" fillId="0" borderId="71" xfId="5" applyFont="1" applyBorder="1" applyAlignment="1" applyProtection="1">
      <alignment horizontal="center" vertical="center"/>
    </xf>
    <xf numFmtId="0" fontId="20" fillId="0" borderId="72" xfId="5" applyFont="1" applyBorder="1" applyAlignment="1" applyProtection="1">
      <alignment horizontal="center" vertical="center"/>
    </xf>
    <xf numFmtId="0" fontId="22" fillId="0" borderId="15" xfId="5" applyFont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22" fillId="0" borderId="17" xfId="5" applyFont="1" applyBorder="1" applyAlignment="1" applyProtection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2" fontId="0" fillId="0" borderId="15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0" borderId="0" xfId="3" applyFont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2" borderId="0" xfId="7" applyFill="1" applyAlignment="1">
      <alignment horizontal="left" vertical="center"/>
    </xf>
    <xf numFmtId="0" fontId="5" fillId="2" borderId="16" xfId="7" applyFill="1" applyBorder="1" applyAlignment="1">
      <alignment horizontal="left" vertical="center"/>
    </xf>
    <xf numFmtId="0" fontId="42" fillId="2" borderId="33" xfId="7" applyFont="1" applyFill="1" applyBorder="1" applyAlignment="1">
      <alignment horizontal="center" vertical="center"/>
    </xf>
    <xf numFmtId="0" fontId="42" fillId="2" borderId="34" xfId="7" applyFont="1" applyFill="1" applyBorder="1" applyAlignment="1">
      <alignment horizontal="center" vertical="center"/>
    </xf>
    <xf numFmtId="0" fontId="42" fillId="2" borderId="49" xfId="7" applyFont="1" applyFill="1" applyBorder="1" applyAlignment="1">
      <alignment horizontal="center" vertical="center"/>
    </xf>
    <xf numFmtId="0" fontId="42" fillId="2" borderId="43" xfId="7" applyFont="1" applyFill="1" applyBorder="1" applyAlignment="1">
      <alignment horizontal="center" vertical="center"/>
    </xf>
    <xf numFmtId="0" fontId="41" fillId="2" borderId="33" xfId="7" applyFont="1" applyFill="1" applyBorder="1" applyAlignment="1">
      <alignment horizontal="center" vertical="center" wrapText="1"/>
    </xf>
    <xf numFmtId="0" fontId="41" fillId="2" borderId="34" xfId="7" applyFont="1" applyFill="1" applyBorder="1" applyAlignment="1">
      <alignment horizontal="center" vertical="center" wrapText="1"/>
    </xf>
    <xf numFmtId="0" fontId="41" fillId="2" borderId="49" xfId="7" applyFont="1" applyFill="1" applyBorder="1" applyAlignment="1">
      <alignment horizontal="center" vertical="center" wrapText="1"/>
    </xf>
    <xf numFmtId="0" fontId="41" fillId="2" borderId="43" xfId="7" applyFont="1" applyFill="1" applyBorder="1" applyAlignment="1">
      <alignment horizontal="center" vertical="center" wrapText="1"/>
    </xf>
    <xf numFmtId="0" fontId="43" fillId="2" borderId="15" xfId="7" applyFont="1" applyFill="1" applyBorder="1" applyAlignment="1">
      <alignment horizontal="right" vertical="center" indent="3"/>
    </xf>
    <xf numFmtId="0" fontId="43" fillId="2" borderId="0" xfId="7" applyFont="1" applyFill="1" applyAlignment="1">
      <alignment horizontal="right" vertical="center" indent="3"/>
    </xf>
    <xf numFmtId="0" fontId="35" fillId="2" borderId="45" xfId="7" applyFont="1" applyFill="1" applyBorder="1" applyAlignment="1">
      <alignment horizontal="center" vertical="center"/>
    </xf>
    <xf numFmtId="0" fontId="35" fillId="2" borderId="46" xfId="7" applyFont="1" applyFill="1" applyBorder="1" applyAlignment="1">
      <alignment horizontal="center" vertical="center"/>
    </xf>
    <xf numFmtId="0" fontId="35" fillId="2" borderId="47" xfId="7" applyFont="1" applyFill="1" applyBorder="1" applyAlignment="1">
      <alignment horizontal="center" vertical="center"/>
    </xf>
    <xf numFmtId="0" fontId="34" fillId="2" borderId="1" xfId="7" applyFont="1" applyFill="1" applyBorder="1" applyAlignment="1">
      <alignment horizontal="center" vertical="center"/>
    </xf>
    <xf numFmtId="0" fontId="34" fillId="2" borderId="2" xfId="7" applyFont="1" applyFill="1" applyBorder="1" applyAlignment="1">
      <alignment horizontal="center" vertical="center"/>
    </xf>
    <xf numFmtId="0" fontId="34" fillId="2" borderId="4" xfId="7" applyFont="1" applyFill="1" applyBorder="1" applyAlignment="1">
      <alignment horizontal="center" vertical="center"/>
    </xf>
    <xf numFmtId="0" fontId="34" fillId="2" borderId="5" xfId="7" applyFont="1" applyFill="1" applyBorder="1" applyAlignment="1">
      <alignment horizontal="center" vertical="center"/>
    </xf>
    <xf numFmtId="2" fontId="37" fillId="5" borderId="44" xfId="7" applyNumberFormat="1" applyFont="1" applyFill="1" applyBorder="1" applyAlignment="1">
      <alignment horizontal="center" vertical="center"/>
    </xf>
    <xf numFmtId="2" fontId="37" fillId="5" borderId="9" xfId="7" applyNumberFormat="1" applyFont="1" applyFill="1" applyBorder="1" applyAlignment="1">
      <alignment horizontal="center" vertical="center"/>
    </xf>
    <xf numFmtId="14" fontId="5" fillId="5" borderId="44" xfId="7" applyNumberFormat="1" applyFill="1" applyBorder="1" applyAlignment="1">
      <alignment horizontal="center" vertical="center"/>
    </xf>
    <xf numFmtId="0" fontId="5" fillId="5" borderId="9" xfId="7" applyFill="1" applyBorder="1" applyAlignment="1">
      <alignment horizontal="center" vertical="center"/>
    </xf>
    <xf numFmtId="0" fontId="47" fillId="2" borderId="21" xfId="7" applyFont="1" applyFill="1" applyBorder="1" applyAlignment="1">
      <alignment horizontal="center" vertical="center" wrapText="1"/>
    </xf>
    <xf numFmtId="0" fontId="47" fillId="2" borderId="43" xfId="7" applyFont="1" applyFill="1" applyBorder="1" applyAlignment="1">
      <alignment horizontal="center" vertical="center" wrapText="1"/>
    </xf>
    <xf numFmtId="165" fontId="43" fillId="2" borderId="15" xfId="8" applyFont="1" applyFill="1" applyBorder="1" applyAlignment="1">
      <alignment horizontal="right" vertical="center" indent="3"/>
    </xf>
    <xf numFmtId="165" fontId="43" fillId="2" borderId="0" xfId="8" applyFont="1" applyFill="1" applyBorder="1" applyAlignment="1">
      <alignment horizontal="right" vertical="center" indent="3"/>
    </xf>
    <xf numFmtId="0" fontId="3" fillId="2" borderId="0" xfId="7" applyFont="1" applyFill="1" applyAlignment="1">
      <alignment horizontal="left" vertical="center"/>
    </xf>
  </cellXfs>
  <cellStyles count="18">
    <cellStyle name="Hipervínculo" xfId="3" builtinId="8"/>
    <cellStyle name="Millares" xfId="1" builtinId="3"/>
    <cellStyle name="Millares 2" xfId="2" xr:uid="{00000000-0005-0000-0000-000002000000}"/>
    <cellStyle name="Millares 3" xfId="8" xr:uid="{00000000-0005-0000-0000-000003000000}"/>
    <cellStyle name="Millares 4" xfId="11" xr:uid="{00000000-0005-0000-0000-000004000000}"/>
    <cellStyle name="Millares 4 2" xfId="14" xr:uid="{00000000-0005-0000-0000-000005000000}"/>
    <cellStyle name="Millares 5" xfId="15" xr:uid="{00000000-0005-0000-0000-000006000000}"/>
    <cellStyle name="Normal" xfId="0" builtinId="0"/>
    <cellStyle name="Normal 2" xfId="6" xr:uid="{00000000-0005-0000-0000-000008000000}"/>
    <cellStyle name="Normal 2 2" xfId="5" xr:uid="{00000000-0005-0000-0000-000009000000}"/>
    <cellStyle name="Normal 3" xfId="7" xr:uid="{00000000-0005-0000-0000-00000A000000}"/>
    <cellStyle name="Normal 4" xfId="9" xr:uid="{00000000-0005-0000-0000-00000B000000}"/>
    <cellStyle name="Normal 4 2" xfId="17" xr:uid="{00000000-0005-0000-0000-00000C000000}"/>
    <cellStyle name="Normal 5" xfId="12" xr:uid="{00000000-0005-0000-0000-00000D000000}"/>
    <cellStyle name="Porcentaje" xfId="10" builtinId="5"/>
    <cellStyle name="Porcentaje 2" xfId="4" xr:uid="{00000000-0005-0000-0000-00000F000000}"/>
    <cellStyle name="Porcentaje 3" xfId="13" xr:uid="{00000000-0005-0000-0000-000010000000}"/>
    <cellStyle name="Porcentaje 4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84666</xdr:colOff>
      <xdr:row>0</xdr:row>
      <xdr:rowOff>116416</xdr:rowOff>
    </xdr:from>
    <xdr:to>
      <xdr:col>1</xdr:col>
      <xdr:colOff>41274</xdr:colOff>
      <xdr:row>2</xdr:row>
      <xdr:rowOff>63499</xdr:rowOff>
    </xdr:to>
    <xdr:pic>
      <xdr:nvPicPr>
        <xdr:cNvPr id="2" name="1 Imagen" descr="Nueva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116416"/>
          <a:ext cx="871008" cy="394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367136</xdr:colOff>
      <xdr:row>0</xdr:row>
      <xdr:rowOff>162339</xdr:rowOff>
    </xdr:from>
    <xdr:to>
      <xdr:col>13</xdr:col>
      <xdr:colOff>579226</xdr:colOff>
      <xdr:row>1</xdr:row>
      <xdr:rowOff>172278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7086" y="67089"/>
          <a:ext cx="212090" cy="171864"/>
        </a:xfrm>
        <a:prstGeom prst="rect">
          <a:avLst/>
        </a:prstGeom>
      </xdr:spPr>
    </xdr:pic>
    <xdr:clientData/>
  </xdr:twoCellAnchor>
  <xdr:twoCellAnchor>
    <xdr:from>
      <xdr:col>0</xdr:col>
      <xdr:colOff>198787</xdr:colOff>
      <xdr:row>0</xdr:row>
      <xdr:rowOff>24845</xdr:rowOff>
    </xdr:from>
    <xdr:to>
      <xdr:col>0</xdr:col>
      <xdr:colOff>1051893</xdr:colOff>
      <xdr:row>1</xdr:row>
      <xdr:rowOff>231911</xdr:rowOff>
    </xdr:to>
    <xdr:pic>
      <xdr:nvPicPr>
        <xdr:cNvPr id="3" name="1 Imagen" descr="Nueva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7" y="24845"/>
          <a:ext cx="853106" cy="273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85725</xdr:rowOff>
    </xdr:from>
    <xdr:to>
      <xdr:col>1</xdr:col>
      <xdr:colOff>209550</xdr:colOff>
      <xdr:row>1</xdr:row>
      <xdr:rowOff>186817</xdr:rowOff>
    </xdr:to>
    <xdr:pic>
      <xdr:nvPicPr>
        <xdr:cNvPr id="2" name="1 Imagen" descr="Nueva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85725"/>
          <a:ext cx="857251" cy="348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2D050"/>
  </sheetPr>
  <dimension ref="A1:G208"/>
  <sheetViews>
    <sheetView tabSelected="1" zoomScale="88" zoomScaleNormal="100" workbookViewId="0">
      <pane ySplit="5" topLeftCell="A28" activePane="bottomLeft" state="frozen"/>
      <selection pane="bottomLeft" activeCell="C204" sqref="C204"/>
    </sheetView>
  </sheetViews>
  <sheetFormatPr baseColWidth="10" defaultRowHeight="14" x14ac:dyDescent="0.15"/>
  <cols>
    <col min="1" max="1" width="13.6640625" style="2" customWidth="1"/>
    <col min="2" max="2" width="20" style="3" customWidth="1"/>
    <col min="3" max="3" width="15.6640625" style="1" customWidth="1"/>
    <col min="4" max="4" width="16.5" style="3" customWidth="1"/>
    <col min="5" max="5" width="15.6640625" style="19" customWidth="1"/>
    <col min="6" max="6" width="15.6640625" style="20" customWidth="1"/>
    <col min="7" max="7" width="15.6640625" style="1" customWidth="1"/>
    <col min="8" max="183" width="11.5" style="1"/>
    <col min="184" max="184" width="13.6640625" style="1" customWidth="1"/>
    <col min="185" max="185" width="20" style="1" customWidth="1"/>
    <col min="186" max="190" width="13.6640625" style="1" customWidth="1"/>
    <col min="191" max="191" width="33.5" style="1" customWidth="1"/>
    <col min="192" max="192" width="0" style="1" hidden="1" customWidth="1"/>
    <col min="193" max="193" width="0.6640625" style="1" customWidth="1"/>
    <col min="194" max="194" width="13.6640625" style="1" customWidth="1"/>
    <col min="195" max="439" width="11.5" style="1"/>
    <col min="440" max="440" width="13.6640625" style="1" customWidth="1"/>
    <col min="441" max="441" width="20" style="1" customWidth="1"/>
    <col min="442" max="446" width="13.6640625" style="1" customWidth="1"/>
    <col min="447" max="447" width="33.5" style="1" customWidth="1"/>
    <col min="448" max="448" width="0" style="1" hidden="1" customWidth="1"/>
    <col min="449" max="449" width="0.6640625" style="1" customWidth="1"/>
    <col min="450" max="450" width="13.6640625" style="1" customWidth="1"/>
    <col min="451" max="695" width="11.5" style="1"/>
    <col min="696" max="696" width="13.6640625" style="1" customWidth="1"/>
    <col min="697" max="697" width="20" style="1" customWidth="1"/>
    <col min="698" max="702" width="13.6640625" style="1" customWidth="1"/>
    <col min="703" max="703" width="33.5" style="1" customWidth="1"/>
    <col min="704" max="704" width="0" style="1" hidden="1" customWidth="1"/>
    <col min="705" max="705" width="0.6640625" style="1" customWidth="1"/>
    <col min="706" max="706" width="13.6640625" style="1" customWidth="1"/>
    <col min="707" max="951" width="11.5" style="1"/>
    <col min="952" max="952" width="13.6640625" style="1" customWidth="1"/>
    <col min="953" max="953" width="20" style="1" customWidth="1"/>
    <col min="954" max="958" width="13.6640625" style="1" customWidth="1"/>
    <col min="959" max="959" width="33.5" style="1" customWidth="1"/>
    <col min="960" max="960" width="0" style="1" hidden="1" customWidth="1"/>
    <col min="961" max="961" width="0.6640625" style="1" customWidth="1"/>
    <col min="962" max="962" width="13.6640625" style="1" customWidth="1"/>
    <col min="963" max="1207" width="11.5" style="1"/>
    <col min="1208" max="1208" width="13.6640625" style="1" customWidth="1"/>
    <col min="1209" max="1209" width="20" style="1" customWidth="1"/>
    <col min="1210" max="1214" width="13.6640625" style="1" customWidth="1"/>
    <col min="1215" max="1215" width="33.5" style="1" customWidth="1"/>
    <col min="1216" max="1216" width="0" style="1" hidden="1" customWidth="1"/>
    <col min="1217" max="1217" width="0.6640625" style="1" customWidth="1"/>
    <col min="1218" max="1218" width="13.6640625" style="1" customWidth="1"/>
    <col min="1219" max="1463" width="11.5" style="1"/>
    <col min="1464" max="1464" width="13.6640625" style="1" customWidth="1"/>
    <col min="1465" max="1465" width="20" style="1" customWidth="1"/>
    <col min="1466" max="1470" width="13.6640625" style="1" customWidth="1"/>
    <col min="1471" max="1471" width="33.5" style="1" customWidth="1"/>
    <col min="1472" max="1472" width="0" style="1" hidden="1" customWidth="1"/>
    <col min="1473" max="1473" width="0.6640625" style="1" customWidth="1"/>
    <col min="1474" max="1474" width="13.6640625" style="1" customWidth="1"/>
    <col min="1475" max="1719" width="11.5" style="1"/>
    <col min="1720" max="1720" width="13.6640625" style="1" customWidth="1"/>
    <col min="1721" max="1721" width="20" style="1" customWidth="1"/>
    <col min="1722" max="1726" width="13.6640625" style="1" customWidth="1"/>
    <col min="1727" max="1727" width="33.5" style="1" customWidth="1"/>
    <col min="1728" max="1728" width="0" style="1" hidden="1" customWidth="1"/>
    <col min="1729" max="1729" width="0.6640625" style="1" customWidth="1"/>
    <col min="1730" max="1730" width="13.6640625" style="1" customWidth="1"/>
    <col min="1731" max="1975" width="11.5" style="1"/>
    <col min="1976" max="1976" width="13.6640625" style="1" customWidth="1"/>
    <col min="1977" max="1977" width="20" style="1" customWidth="1"/>
    <col min="1978" max="1982" width="13.6640625" style="1" customWidth="1"/>
    <col min="1983" max="1983" width="33.5" style="1" customWidth="1"/>
    <col min="1984" max="1984" width="0" style="1" hidden="1" customWidth="1"/>
    <col min="1985" max="1985" width="0.6640625" style="1" customWidth="1"/>
    <col min="1986" max="1986" width="13.6640625" style="1" customWidth="1"/>
    <col min="1987" max="2231" width="11.5" style="1"/>
    <col min="2232" max="2232" width="13.6640625" style="1" customWidth="1"/>
    <col min="2233" max="2233" width="20" style="1" customWidth="1"/>
    <col min="2234" max="2238" width="13.6640625" style="1" customWidth="1"/>
    <col min="2239" max="2239" width="33.5" style="1" customWidth="1"/>
    <col min="2240" max="2240" width="0" style="1" hidden="1" customWidth="1"/>
    <col min="2241" max="2241" width="0.6640625" style="1" customWidth="1"/>
    <col min="2242" max="2242" width="13.6640625" style="1" customWidth="1"/>
    <col min="2243" max="2487" width="11.5" style="1"/>
    <col min="2488" max="2488" width="13.6640625" style="1" customWidth="1"/>
    <col min="2489" max="2489" width="20" style="1" customWidth="1"/>
    <col min="2490" max="2494" width="13.6640625" style="1" customWidth="1"/>
    <col min="2495" max="2495" width="33.5" style="1" customWidth="1"/>
    <col min="2496" max="2496" width="0" style="1" hidden="1" customWidth="1"/>
    <col min="2497" max="2497" width="0.6640625" style="1" customWidth="1"/>
    <col min="2498" max="2498" width="13.6640625" style="1" customWidth="1"/>
    <col min="2499" max="2743" width="11.5" style="1"/>
    <col min="2744" max="2744" width="13.6640625" style="1" customWidth="1"/>
    <col min="2745" max="2745" width="20" style="1" customWidth="1"/>
    <col min="2746" max="2750" width="13.6640625" style="1" customWidth="1"/>
    <col min="2751" max="2751" width="33.5" style="1" customWidth="1"/>
    <col min="2752" max="2752" width="0" style="1" hidden="1" customWidth="1"/>
    <col min="2753" max="2753" width="0.6640625" style="1" customWidth="1"/>
    <col min="2754" max="2754" width="13.6640625" style="1" customWidth="1"/>
    <col min="2755" max="2999" width="11.5" style="1"/>
    <col min="3000" max="3000" width="13.6640625" style="1" customWidth="1"/>
    <col min="3001" max="3001" width="20" style="1" customWidth="1"/>
    <col min="3002" max="3006" width="13.6640625" style="1" customWidth="1"/>
    <col min="3007" max="3007" width="33.5" style="1" customWidth="1"/>
    <col min="3008" max="3008" width="0" style="1" hidden="1" customWidth="1"/>
    <col min="3009" max="3009" width="0.6640625" style="1" customWidth="1"/>
    <col min="3010" max="3010" width="13.6640625" style="1" customWidth="1"/>
    <col min="3011" max="3255" width="11.5" style="1"/>
    <col min="3256" max="3256" width="13.6640625" style="1" customWidth="1"/>
    <col min="3257" max="3257" width="20" style="1" customWidth="1"/>
    <col min="3258" max="3262" width="13.6640625" style="1" customWidth="1"/>
    <col min="3263" max="3263" width="33.5" style="1" customWidth="1"/>
    <col min="3264" max="3264" width="0" style="1" hidden="1" customWidth="1"/>
    <col min="3265" max="3265" width="0.6640625" style="1" customWidth="1"/>
    <col min="3266" max="3266" width="13.6640625" style="1" customWidth="1"/>
    <col min="3267" max="3511" width="11.5" style="1"/>
    <col min="3512" max="3512" width="13.6640625" style="1" customWidth="1"/>
    <col min="3513" max="3513" width="20" style="1" customWidth="1"/>
    <col min="3514" max="3518" width="13.6640625" style="1" customWidth="1"/>
    <col min="3519" max="3519" width="33.5" style="1" customWidth="1"/>
    <col min="3520" max="3520" width="0" style="1" hidden="1" customWidth="1"/>
    <col min="3521" max="3521" width="0.6640625" style="1" customWidth="1"/>
    <col min="3522" max="3522" width="13.6640625" style="1" customWidth="1"/>
    <col min="3523" max="3767" width="11.5" style="1"/>
    <col min="3768" max="3768" width="13.6640625" style="1" customWidth="1"/>
    <col min="3769" max="3769" width="20" style="1" customWidth="1"/>
    <col min="3770" max="3774" width="13.6640625" style="1" customWidth="1"/>
    <col min="3775" max="3775" width="33.5" style="1" customWidth="1"/>
    <col min="3776" max="3776" width="0" style="1" hidden="1" customWidth="1"/>
    <col min="3777" max="3777" width="0.6640625" style="1" customWidth="1"/>
    <col min="3778" max="3778" width="13.6640625" style="1" customWidth="1"/>
    <col min="3779" max="4023" width="11.5" style="1"/>
    <col min="4024" max="4024" width="13.6640625" style="1" customWidth="1"/>
    <col min="4025" max="4025" width="20" style="1" customWidth="1"/>
    <col min="4026" max="4030" width="13.6640625" style="1" customWidth="1"/>
    <col min="4031" max="4031" width="33.5" style="1" customWidth="1"/>
    <col min="4032" max="4032" width="0" style="1" hidden="1" customWidth="1"/>
    <col min="4033" max="4033" width="0.6640625" style="1" customWidth="1"/>
    <col min="4034" max="4034" width="13.6640625" style="1" customWidth="1"/>
    <col min="4035" max="4279" width="11.5" style="1"/>
    <col min="4280" max="4280" width="13.6640625" style="1" customWidth="1"/>
    <col min="4281" max="4281" width="20" style="1" customWidth="1"/>
    <col min="4282" max="4286" width="13.6640625" style="1" customWidth="1"/>
    <col min="4287" max="4287" width="33.5" style="1" customWidth="1"/>
    <col min="4288" max="4288" width="0" style="1" hidden="1" customWidth="1"/>
    <col min="4289" max="4289" width="0.6640625" style="1" customWidth="1"/>
    <col min="4290" max="4290" width="13.6640625" style="1" customWidth="1"/>
    <col min="4291" max="4535" width="11.5" style="1"/>
    <col min="4536" max="4536" width="13.6640625" style="1" customWidth="1"/>
    <col min="4537" max="4537" width="20" style="1" customWidth="1"/>
    <col min="4538" max="4542" width="13.6640625" style="1" customWidth="1"/>
    <col min="4543" max="4543" width="33.5" style="1" customWidth="1"/>
    <col min="4544" max="4544" width="0" style="1" hidden="1" customWidth="1"/>
    <col min="4545" max="4545" width="0.6640625" style="1" customWidth="1"/>
    <col min="4546" max="4546" width="13.6640625" style="1" customWidth="1"/>
    <col min="4547" max="4791" width="11.5" style="1"/>
    <col min="4792" max="4792" width="13.6640625" style="1" customWidth="1"/>
    <col min="4793" max="4793" width="20" style="1" customWidth="1"/>
    <col min="4794" max="4798" width="13.6640625" style="1" customWidth="1"/>
    <col min="4799" max="4799" width="33.5" style="1" customWidth="1"/>
    <col min="4800" max="4800" width="0" style="1" hidden="1" customWidth="1"/>
    <col min="4801" max="4801" width="0.6640625" style="1" customWidth="1"/>
    <col min="4802" max="4802" width="13.6640625" style="1" customWidth="1"/>
    <col min="4803" max="5047" width="11.5" style="1"/>
    <col min="5048" max="5048" width="13.6640625" style="1" customWidth="1"/>
    <col min="5049" max="5049" width="20" style="1" customWidth="1"/>
    <col min="5050" max="5054" width="13.6640625" style="1" customWidth="1"/>
    <col min="5055" max="5055" width="33.5" style="1" customWidth="1"/>
    <col min="5056" max="5056" width="0" style="1" hidden="1" customWidth="1"/>
    <col min="5057" max="5057" width="0.6640625" style="1" customWidth="1"/>
    <col min="5058" max="5058" width="13.6640625" style="1" customWidth="1"/>
    <col min="5059" max="5303" width="11.5" style="1"/>
    <col min="5304" max="5304" width="13.6640625" style="1" customWidth="1"/>
    <col min="5305" max="5305" width="20" style="1" customWidth="1"/>
    <col min="5306" max="5310" width="13.6640625" style="1" customWidth="1"/>
    <col min="5311" max="5311" width="33.5" style="1" customWidth="1"/>
    <col min="5312" max="5312" width="0" style="1" hidden="1" customWidth="1"/>
    <col min="5313" max="5313" width="0.6640625" style="1" customWidth="1"/>
    <col min="5314" max="5314" width="13.6640625" style="1" customWidth="1"/>
    <col min="5315" max="5559" width="11.5" style="1"/>
    <col min="5560" max="5560" width="13.6640625" style="1" customWidth="1"/>
    <col min="5561" max="5561" width="20" style="1" customWidth="1"/>
    <col min="5562" max="5566" width="13.6640625" style="1" customWidth="1"/>
    <col min="5567" max="5567" width="33.5" style="1" customWidth="1"/>
    <col min="5568" max="5568" width="0" style="1" hidden="1" customWidth="1"/>
    <col min="5569" max="5569" width="0.6640625" style="1" customWidth="1"/>
    <col min="5570" max="5570" width="13.6640625" style="1" customWidth="1"/>
    <col min="5571" max="5815" width="11.5" style="1"/>
    <col min="5816" max="5816" width="13.6640625" style="1" customWidth="1"/>
    <col min="5817" max="5817" width="20" style="1" customWidth="1"/>
    <col min="5818" max="5822" width="13.6640625" style="1" customWidth="1"/>
    <col min="5823" max="5823" width="33.5" style="1" customWidth="1"/>
    <col min="5824" max="5824" width="0" style="1" hidden="1" customWidth="1"/>
    <col min="5825" max="5825" width="0.6640625" style="1" customWidth="1"/>
    <col min="5826" max="5826" width="13.6640625" style="1" customWidth="1"/>
    <col min="5827" max="6071" width="11.5" style="1"/>
    <col min="6072" max="6072" width="13.6640625" style="1" customWidth="1"/>
    <col min="6073" max="6073" width="20" style="1" customWidth="1"/>
    <col min="6074" max="6078" width="13.6640625" style="1" customWidth="1"/>
    <col min="6079" max="6079" width="33.5" style="1" customWidth="1"/>
    <col min="6080" max="6080" width="0" style="1" hidden="1" customWidth="1"/>
    <col min="6081" max="6081" width="0.6640625" style="1" customWidth="1"/>
    <col min="6082" max="6082" width="13.6640625" style="1" customWidth="1"/>
    <col min="6083" max="6327" width="11.5" style="1"/>
    <col min="6328" max="6328" width="13.6640625" style="1" customWidth="1"/>
    <col min="6329" max="6329" width="20" style="1" customWidth="1"/>
    <col min="6330" max="6334" width="13.6640625" style="1" customWidth="1"/>
    <col min="6335" max="6335" width="33.5" style="1" customWidth="1"/>
    <col min="6336" max="6336" width="0" style="1" hidden="1" customWidth="1"/>
    <col min="6337" max="6337" width="0.6640625" style="1" customWidth="1"/>
    <col min="6338" max="6338" width="13.6640625" style="1" customWidth="1"/>
    <col min="6339" max="6583" width="11.5" style="1"/>
    <col min="6584" max="6584" width="13.6640625" style="1" customWidth="1"/>
    <col min="6585" max="6585" width="20" style="1" customWidth="1"/>
    <col min="6586" max="6590" width="13.6640625" style="1" customWidth="1"/>
    <col min="6591" max="6591" width="33.5" style="1" customWidth="1"/>
    <col min="6592" max="6592" width="0" style="1" hidden="1" customWidth="1"/>
    <col min="6593" max="6593" width="0.6640625" style="1" customWidth="1"/>
    <col min="6594" max="6594" width="13.6640625" style="1" customWidth="1"/>
    <col min="6595" max="6839" width="11.5" style="1"/>
    <col min="6840" max="6840" width="13.6640625" style="1" customWidth="1"/>
    <col min="6841" max="6841" width="20" style="1" customWidth="1"/>
    <col min="6842" max="6846" width="13.6640625" style="1" customWidth="1"/>
    <col min="6847" max="6847" width="33.5" style="1" customWidth="1"/>
    <col min="6848" max="6848" width="0" style="1" hidden="1" customWidth="1"/>
    <col min="6849" max="6849" width="0.6640625" style="1" customWidth="1"/>
    <col min="6850" max="6850" width="13.6640625" style="1" customWidth="1"/>
    <col min="6851" max="7095" width="11.5" style="1"/>
    <col min="7096" max="7096" width="13.6640625" style="1" customWidth="1"/>
    <col min="7097" max="7097" width="20" style="1" customWidth="1"/>
    <col min="7098" max="7102" width="13.6640625" style="1" customWidth="1"/>
    <col min="7103" max="7103" width="33.5" style="1" customWidth="1"/>
    <col min="7104" max="7104" width="0" style="1" hidden="1" customWidth="1"/>
    <col min="7105" max="7105" width="0.6640625" style="1" customWidth="1"/>
    <col min="7106" max="7106" width="13.6640625" style="1" customWidth="1"/>
    <col min="7107" max="7351" width="11.5" style="1"/>
    <col min="7352" max="7352" width="13.6640625" style="1" customWidth="1"/>
    <col min="7353" max="7353" width="20" style="1" customWidth="1"/>
    <col min="7354" max="7358" width="13.6640625" style="1" customWidth="1"/>
    <col min="7359" max="7359" width="33.5" style="1" customWidth="1"/>
    <col min="7360" max="7360" width="0" style="1" hidden="1" customWidth="1"/>
    <col min="7361" max="7361" width="0.6640625" style="1" customWidth="1"/>
    <col min="7362" max="7362" width="13.6640625" style="1" customWidth="1"/>
    <col min="7363" max="7607" width="11.5" style="1"/>
    <col min="7608" max="7608" width="13.6640625" style="1" customWidth="1"/>
    <col min="7609" max="7609" width="20" style="1" customWidth="1"/>
    <col min="7610" max="7614" width="13.6640625" style="1" customWidth="1"/>
    <col min="7615" max="7615" width="33.5" style="1" customWidth="1"/>
    <col min="7616" max="7616" width="0" style="1" hidden="1" customWidth="1"/>
    <col min="7617" max="7617" width="0.6640625" style="1" customWidth="1"/>
    <col min="7618" max="7618" width="13.6640625" style="1" customWidth="1"/>
    <col min="7619" max="7863" width="11.5" style="1"/>
    <col min="7864" max="7864" width="13.6640625" style="1" customWidth="1"/>
    <col min="7865" max="7865" width="20" style="1" customWidth="1"/>
    <col min="7866" max="7870" width="13.6640625" style="1" customWidth="1"/>
    <col min="7871" max="7871" width="33.5" style="1" customWidth="1"/>
    <col min="7872" max="7872" width="0" style="1" hidden="1" customWidth="1"/>
    <col min="7873" max="7873" width="0.6640625" style="1" customWidth="1"/>
    <col min="7874" max="7874" width="13.6640625" style="1" customWidth="1"/>
    <col min="7875" max="8119" width="11.5" style="1"/>
    <col min="8120" max="8120" width="13.6640625" style="1" customWidth="1"/>
    <col min="8121" max="8121" width="20" style="1" customWidth="1"/>
    <col min="8122" max="8126" width="13.6640625" style="1" customWidth="1"/>
    <col min="8127" max="8127" width="33.5" style="1" customWidth="1"/>
    <col min="8128" max="8128" width="0" style="1" hidden="1" customWidth="1"/>
    <col min="8129" max="8129" width="0.6640625" style="1" customWidth="1"/>
    <col min="8130" max="8130" width="13.6640625" style="1" customWidth="1"/>
    <col min="8131" max="8375" width="11.5" style="1"/>
    <col min="8376" max="8376" width="13.6640625" style="1" customWidth="1"/>
    <col min="8377" max="8377" width="20" style="1" customWidth="1"/>
    <col min="8378" max="8382" width="13.6640625" style="1" customWidth="1"/>
    <col min="8383" max="8383" width="33.5" style="1" customWidth="1"/>
    <col min="8384" max="8384" width="0" style="1" hidden="1" customWidth="1"/>
    <col min="8385" max="8385" width="0.6640625" style="1" customWidth="1"/>
    <col min="8386" max="8386" width="13.6640625" style="1" customWidth="1"/>
    <col min="8387" max="8631" width="11.5" style="1"/>
    <col min="8632" max="8632" width="13.6640625" style="1" customWidth="1"/>
    <col min="8633" max="8633" width="20" style="1" customWidth="1"/>
    <col min="8634" max="8638" width="13.6640625" style="1" customWidth="1"/>
    <col min="8639" max="8639" width="33.5" style="1" customWidth="1"/>
    <col min="8640" max="8640" width="0" style="1" hidden="1" customWidth="1"/>
    <col min="8641" max="8641" width="0.6640625" style="1" customWidth="1"/>
    <col min="8642" max="8642" width="13.6640625" style="1" customWidth="1"/>
    <col min="8643" max="8887" width="11.5" style="1"/>
    <col min="8888" max="8888" width="13.6640625" style="1" customWidth="1"/>
    <col min="8889" max="8889" width="20" style="1" customWidth="1"/>
    <col min="8890" max="8894" width="13.6640625" style="1" customWidth="1"/>
    <col min="8895" max="8895" width="33.5" style="1" customWidth="1"/>
    <col min="8896" max="8896" width="0" style="1" hidden="1" customWidth="1"/>
    <col min="8897" max="8897" width="0.6640625" style="1" customWidth="1"/>
    <col min="8898" max="8898" width="13.6640625" style="1" customWidth="1"/>
    <col min="8899" max="9143" width="11.5" style="1"/>
    <col min="9144" max="9144" width="13.6640625" style="1" customWidth="1"/>
    <col min="9145" max="9145" width="20" style="1" customWidth="1"/>
    <col min="9146" max="9150" width="13.6640625" style="1" customWidth="1"/>
    <col min="9151" max="9151" width="33.5" style="1" customWidth="1"/>
    <col min="9152" max="9152" width="0" style="1" hidden="1" customWidth="1"/>
    <col min="9153" max="9153" width="0.6640625" style="1" customWidth="1"/>
    <col min="9154" max="9154" width="13.6640625" style="1" customWidth="1"/>
    <col min="9155" max="9399" width="11.5" style="1"/>
    <col min="9400" max="9400" width="13.6640625" style="1" customWidth="1"/>
    <col min="9401" max="9401" width="20" style="1" customWidth="1"/>
    <col min="9402" max="9406" width="13.6640625" style="1" customWidth="1"/>
    <col min="9407" max="9407" width="33.5" style="1" customWidth="1"/>
    <col min="9408" max="9408" width="0" style="1" hidden="1" customWidth="1"/>
    <col min="9409" max="9409" width="0.6640625" style="1" customWidth="1"/>
    <col min="9410" max="9410" width="13.6640625" style="1" customWidth="1"/>
    <col min="9411" max="9655" width="11.5" style="1"/>
    <col min="9656" max="9656" width="13.6640625" style="1" customWidth="1"/>
    <col min="9657" max="9657" width="20" style="1" customWidth="1"/>
    <col min="9658" max="9662" width="13.6640625" style="1" customWidth="1"/>
    <col min="9663" max="9663" width="33.5" style="1" customWidth="1"/>
    <col min="9664" max="9664" width="0" style="1" hidden="1" customWidth="1"/>
    <col min="9665" max="9665" width="0.6640625" style="1" customWidth="1"/>
    <col min="9666" max="9666" width="13.6640625" style="1" customWidth="1"/>
    <col min="9667" max="9911" width="11.5" style="1"/>
    <col min="9912" max="9912" width="13.6640625" style="1" customWidth="1"/>
    <col min="9913" max="9913" width="20" style="1" customWidth="1"/>
    <col min="9914" max="9918" width="13.6640625" style="1" customWidth="1"/>
    <col min="9919" max="9919" width="33.5" style="1" customWidth="1"/>
    <col min="9920" max="9920" width="0" style="1" hidden="1" customWidth="1"/>
    <col min="9921" max="9921" width="0.6640625" style="1" customWidth="1"/>
    <col min="9922" max="9922" width="13.6640625" style="1" customWidth="1"/>
    <col min="9923" max="10167" width="11.5" style="1"/>
    <col min="10168" max="10168" width="13.6640625" style="1" customWidth="1"/>
    <col min="10169" max="10169" width="20" style="1" customWidth="1"/>
    <col min="10170" max="10174" width="13.6640625" style="1" customWidth="1"/>
    <col min="10175" max="10175" width="33.5" style="1" customWidth="1"/>
    <col min="10176" max="10176" width="0" style="1" hidden="1" customWidth="1"/>
    <col min="10177" max="10177" width="0.6640625" style="1" customWidth="1"/>
    <col min="10178" max="10178" width="13.6640625" style="1" customWidth="1"/>
    <col min="10179" max="10423" width="11.5" style="1"/>
    <col min="10424" max="10424" width="13.6640625" style="1" customWidth="1"/>
    <col min="10425" max="10425" width="20" style="1" customWidth="1"/>
    <col min="10426" max="10430" width="13.6640625" style="1" customWidth="1"/>
    <col min="10431" max="10431" width="33.5" style="1" customWidth="1"/>
    <col min="10432" max="10432" width="0" style="1" hidden="1" customWidth="1"/>
    <col min="10433" max="10433" width="0.6640625" style="1" customWidth="1"/>
    <col min="10434" max="10434" width="13.6640625" style="1" customWidth="1"/>
    <col min="10435" max="10679" width="11.5" style="1"/>
    <col min="10680" max="10680" width="13.6640625" style="1" customWidth="1"/>
    <col min="10681" max="10681" width="20" style="1" customWidth="1"/>
    <col min="10682" max="10686" width="13.6640625" style="1" customWidth="1"/>
    <col min="10687" max="10687" width="33.5" style="1" customWidth="1"/>
    <col min="10688" max="10688" width="0" style="1" hidden="1" customWidth="1"/>
    <col min="10689" max="10689" width="0.6640625" style="1" customWidth="1"/>
    <col min="10690" max="10690" width="13.6640625" style="1" customWidth="1"/>
    <col min="10691" max="10935" width="11.5" style="1"/>
    <col min="10936" max="10936" width="13.6640625" style="1" customWidth="1"/>
    <col min="10937" max="10937" width="20" style="1" customWidth="1"/>
    <col min="10938" max="10942" width="13.6640625" style="1" customWidth="1"/>
    <col min="10943" max="10943" width="33.5" style="1" customWidth="1"/>
    <col min="10944" max="10944" width="0" style="1" hidden="1" customWidth="1"/>
    <col min="10945" max="10945" width="0.6640625" style="1" customWidth="1"/>
    <col min="10946" max="10946" width="13.6640625" style="1" customWidth="1"/>
    <col min="10947" max="11191" width="11.5" style="1"/>
    <col min="11192" max="11192" width="13.6640625" style="1" customWidth="1"/>
    <col min="11193" max="11193" width="20" style="1" customWidth="1"/>
    <col min="11194" max="11198" width="13.6640625" style="1" customWidth="1"/>
    <col min="11199" max="11199" width="33.5" style="1" customWidth="1"/>
    <col min="11200" max="11200" width="0" style="1" hidden="1" customWidth="1"/>
    <col min="11201" max="11201" width="0.6640625" style="1" customWidth="1"/>
    <col min="11202" max="11202" width="13.6640625" style="1" customWidth="1"/>
    <col min="11203" max="11447" width="11.5" style="1"/>
    <col min="11448" max="11448" width="13.6640625" style="1" customWidth="1"/>
    <col min="11449" max="11449" width="20" style="1" customWidth="1"/>
    <col min="11450" max="11454" width="13.6640625" style="1" customWidth="1"/>
    <col min="11455" max="11455" width="33.5" style="1" customWidth="1"/>
    <col min="11456" max="11456" width="0" style="1" hidden="1" customWidth="1"/>
    <col min="11457" max="11457" width="0.6640625" style="1" customWidth="1"/>
    <col min="11458" max="11458" width="13.6640625" style="1" customWidth="1"/>
    <col min="11459" max="11703" width="11.5" style="1"/>
    <col min="11704" max="11704" width="13.6640625" style="1" customWidth="1"/>
    <col min="11705" max="11705" width="20" style="1" customWidth="1"/>
    <col min="11706" max="11710" width="13.6640625" style="1" customWidth="1"/>
    <col min="11711" max="11711" width="33.5" style="1" customWidth="1"/>
    <col min="11712" max="11712" width="0" style="1" hidden="1" customWidth="1"/>
    <col min="11713" max="11713" width="0.6640625" style="1" customWidth="1"/>
    <col min="11714" max="11714" width="13.6640625" style="1" customWidth="1"/>
    <col min="11715" max="11959" width="11.5" style="1"/>
    <col min="11960" max="11960" width="13.6640625" style="1" customWidth="1"/>
    <col min="11961" max="11961" width="20" style="1" customWidth="1"/>
    <col min="11962" max="11966" width="13.6640625" style="1" customWidth="1"/>
    <col min="11967" max="11967" width="33.5" style="1" customWidth="1"/>
    <col min="11968" max="11968" width="0" style="1" hidden="1" customWidth="1"/>
    <col min="11969" max="11969" width="0.6640625" style="1" customWidth="1"/>
    <col min="11970" max="11970" width="13.6640625" style="1" customWidth="1"/>
    <col min="11971" max="12215" width="11.5" style="1"/>
    <col min="12216" max="12216" width="13.6640625" style="1" customWidth="1"/>
    <col min="12217" max="12217" width="20" style="1" customWidth="1"/>
    <col min="12218" max="12222" width="13.6640625" style="1" customWidth="1"/>
    <col min="12223" max="12223" width="33.5" style="1" customWidth="1"/>
    <col min="12224" max="12224" width="0" style="1" hidden="1" customWidth="1"/>
    <col min="12225" max="12225" width="0.6640625" style="1" customWidth="1"/>
    <col min="12226" max="12226" width="13.6640625" style="1" customWidth="1"/>
    <col min="12227" max="12471" width="11.5" style="1"/>
    <col min="12472" max="12472" width="13.6640625" style="1" customWidth="1"/>
    <col min="12473" max="12473" width="20" style="1" customWidth="1"/>
    <col min="12474" max="12478" width="13.6640625" style="1" customWidth="1"/>
    <col min="12479" max="12479" width="33.5" style="1" customWidth="1"/>
    <col min="12480" max="12480" width="0" style="1" hidden="1" customWidth="1"/>
    <col min="12481" max="12481" width="0.6640625" style="1" customWidth="1"/>
    <col min="12482" max="12482" width="13.6640625" style="1" customWidth="1"/>
    <col min="12483" max="12727" width="11.5" style="1"/>
    <col min="12728" max="12728" width="13.6640625" style="1" customWidth="1"/>
    <col min="12729" max="12729" width="20" style="1" customWidth="1"/>
    <col min="12730" max="12734" width="13.6640625" style="1" customWidth="1"/>
    <col min="12735" max="12735" width="33.5" style="1" customWidth="1"/>
    <col min="12736" max="12736" width="0" style="1" hidden="1" customWidth="1"/>
    <col min="12737" max="12737" width="0.6640625" style="1" customWidth="1"/>
    <col min="12738" max="12738" width="13.6640625" style="1" customWidth="1"/>
    <col min="12739" max="12983" width="11.5" style="1"/>
    <col min="12984" max="12984" width="13.6640625" style="1" customWidth="1"/>
    <col min="12985" max="12985" width="20" style="1" customWidth="1"/>
    <col min="12986" max="12990" width="13.6640625" style="1" customWidth="1"/>
    <col min="12991" max="12991" width="33.5" style="1" customWidth="1"/>
    <col min="12992" max="12992" width="0" style="1" hidden="1" customWidth="1"/>
    <col min="12993" max="12993" width="0.6640625" style="1" customWidth="1"/>
    <col min="12994" max="12994" width="13.6640625" style="1" customWidth="1"/>
    <col min="12995" max="13239" width="11.5" style="1"/>
    <col min="13240" max="13240" width="13.6640625" style="1" customWidth="1"/>
    <col min="13241" max="13241" width="20" style="1" customWidth="1"/>
    <col min="13242" max="13246" width="13.6640625" style="1" customWidth="1"/>
    <col min="13247" max="13247" width="33.5" style="1" customWidth="1"/>
    <col min="13248" max="13248" width="0" style="1" hidden="1" customWidth="1"/>
    <col min="13249" max="13249" width="0.6640625" style="1" customWidth="1"/>
    <col min="13250" max="13250" width="13.6640625" style="1" customWidth="1"/>
    <col min="13251" max="13495" width="11.5" style="1"/>
    <col min="13496" max="13496" width="13.6640625" style="1" customWidth="1"/>
    <col min="13497" max="13497" width="20" style="1" customWidth="1"/>
    <col min="13498" max="13502" width="13.6640625" style="1" customWidth="1"/>
    <col min="13503" max="13503" width="33.5" style="1" customWidth="1"/>
    <col min="13504" max="13504" width="0" style="1" hidden="1" customWidth="1"/>
    <col min="13505" max="13505" width="0.6640625" style="1" customWidth="1"/>
    <col min="13506" max="13506" width="13.6640625" style="1" customWidth="1"/>
    <col min="13507" max="13751" width="11.5" style="1"/>
    <col min="13752" max="13752" width="13.6640625" style="1" customWidth="1"/>
    <col min="13753" max="13753" width="20" style="1" customWidth="1"/>
    <col min="13754" max="13758" width="13.6640625" style="1" customWidth="1"/>
    <col min="13759" max="13759" width="33.5" style="1" customWidth="1"/>
    <col min="13760" max="13760" width="0" style="1" hidden="1" customWidth="1"/>
    <col min="13761" max="13761" width="0.6640625" style="1" customWidth="1"/>
    <col min="13762" max="13762" width="13.6640625" style="1" customWidth="1"/>
    <col min="13763" max="14007" width="11.5" style="1"/>
    <col min="14008" max="14008" width="13.6640625" style="1" customWidth="1"/>
    <col min="14009" max="14009" width="20" style="1" customWidth="1"/>
    <col min="14010" max="14014" width="13.6640625" style="1" customWidth="1"/>
    <col min="14015" max="14015" width="33.5" style="1" customWidth="1"/>
    <col min="14016" max="14016" width="0" style="1" hidden="1" customWidth="1"/>
    <col min="14017" max="14017" width="0.6640625" style="1" customWidth="1"/>
    <col min="14018" max="14018" width="13.6640625" style="1" customWidth="1"/>
    <col min="14019" max="14263" width="11.5" style="1"/>
    <col min="14264" max="14264" width="13.6640625" style="1" customWidth="1"/>
    <col min="14265" max="14265" width="20" style="1" customWidth="1"/>
    <col min="14266" max="14270" width="13.6640625" style="1" customWidth="1"/>
    <col min="14271" max="14271" width="33.5" style="1" customWidth="1"/>
    <col min="14272" max="14272" width="0" style="1" hidden="1" customWidth="1"/>
    <col min="14273" max="14273" width="0.6640625" style="1" customWidth="1"/>
    <col min="14274" max="14274" width="13.6640625" style="1" customWidth="1"/>
    <col min="14275" max="14519" width="11.5" style="1"/>
    <col min="14520" max="14520" width="13.6640625" style="1" customWidth="1"/>
    <col min="14521" max="14521" width="20" style="1" customWidth="1"/>
    <col min="14522" max="14526" width="13.6640625" style="1" customWidth="1"/>
    <col min="14527" max="14527" width="33.5" style="1" customWidth="1"/>
    <col min="14528" max="14528" width="0" style="1" hidden="1" customWidth="1"/>
    <col min="14529" max="14529" width="0.6640625" style="1" customWidth="1"/>
    <col min="14530" max="14530" width="13.6640625" style="1" customWidth="1"/>
    <col min="14531" max="14775" width="11.5" style="1"/>
    <col min="14776" max="14776" width="13.6640625" style="1" customWidth="1"/>
    <col min="14777" max="14777" width="20" style="1" customWidth="1"/>
    <col min="14778" max="14782" width="13.6640625" style="1" customWidth="1"/>
    <col min="14783" max="14783" width="33.5" style="1" customWidth="1"/>
    <col min="14784" max="14784" width="0" style="1" hidden="1" customWidth="1"/>
    <col min="14785" max="14785" width="0.6640625" style="1" customWidth="1"/>
    <col min="14786" max="14786" width="13.6640625" style="1" customWidth="1"/>
    <col min="14787" max="15031" width="11.5" style="1"/>
    <col min="15032" max="15032" width="13.6640625" style="1" customWidth="1"/>
    <col min="15033" max="15033" width="20" style="1" customWidth="1"/>
    <col min="15034" max="15038" width="13.6640625" style="1" customWidth="1"/>
    <col min="15039" max="15039" width="33.5" style="1" customWidth="1"/>
    <col min="15040" max="15040" width="0" style="1" hidden="1" customWidth="1"/>
    <col min="15041" max="15041" width="0.6640625" style="1" customWidth="1"/>
    <col min="15042" max="15042" width="13.6640625" style="1" customWidth="1"/>
    <col min="15043" max="15287" width="11.5" style="1"/>
    <col min="15288" max="15288" width="13.6640625" style="1" customWidth="1"/>
    <col min="15289" max="15289" width="20" style="1" customWidth="1"/>
    <col min="15290" max="15294" width="13.6640625" style="1" customWidth="1"/>
    <col min="15295" max="15295" width="33.5" style="1" customWidth="1"/>
    <col min="15296" max="15296" width="0" style="1" hidden="1" customWidth="1"/>
    <col min="15297" max="15297" width="0.6640625" style="1" customWidth="1"/>
    <col min="15298" max="15298" width="13.6640625" style="1" customWidth="1"/>
    <col min="15299" max="15543" width="11.5" style="1"/>
    <col min="15544" max="15544" width="13.6640625" style="1" customWidth="1"/>
    <col min="15545" max="15545" width="20" style="1" customWidth="1"/>
    <col min="15546" max="15550" width="13.6640625" style="1" customWidth="1"/>
    <col min="15551" max="15551" width="33.5" style="1" customWidth="1"/>
    <col min="15552" max="15552" width="0" style="1" hidden="1" customWidth="1"/>
    <col min="15553" max="15553" width="0.6640625" style="1" customWidth="1"/>
    <col min="15554" max="15554" width="13.6640625" style="1" customWidth="1"/>
    <col min="15555" max="15799" width="11.5" style="1"/>
    <col min="15800" max="15800" width="13.6640625" style="1" customWidth="1"/>
    <col min="15801" max="15801" width="20" style="1" customWidth="1"/>
    <col min="15802" max="15806" width="13.6640625" style="1" customWidth="1"/>
    <col min="15807" max="15807" width="33.5" style="1" customWidth="1"/>
    <col min="15808" max="15808" width="0" style="1" hidden="1" customWidth="1"/>
    <col min="15809" max="15809" width="0.6640625" style="1" customWidth="1"/>
    <col min="15810" max="15810" width="13.6640625" style="1" customWidth="1"/>
    <col min="15811" max="16055" width="11.5" style="1"/>
    <col min="16056" max="16056" width="13.6640625" style="1" customWidth="1"/>
    <col min="16057" max="16057" width="20" style="1" customWidth="1"/>
    <col min="16058" max="16062" width="13.6640625" style="1" customWidth="1"/>
    <col min="16063" max="16063" width="33.5" style="1" customWidth="1"/>
    <col min="16064" max="16064" width="0" style="1" hidden="1" customWidth="1"/>
    <col min="16065" max="16065" width="0.6640625" style="1" customWidth="1"/>
    <col min="16066" max="16066" width="13.6640625" style="1" customWidth="1"/>
    <col min="16067" max="16371" width="11.5" style="1"/>
    <col min="16372" max="16384" width="11.5" style="1" customWidth="1"/>
  </cols>
  <sheetData>
    <row r="1" spans="1:7" ht="15" thickBot="1" x14ac:dyDescent="0.2">
      <c r="C1" s="4"/>
      <c r="E1" s="4"/>
    </row>
    <row r="2" spans="1:7" ht="20.25" customHeight="1" thickBot="1" x14ac:dyDescent="0.2">
      <c r="A2" s="5"/>
      <c r="B2" s="285"/>
      <c r="C2" s="285"/>
      <c r="D2" s="285"/>
      <c r="E2" s="8"/>
      <c r="F2" s="198" t="s">
        <v>222</v>
      </c>
      <c r="G2" s="72" t="s">
        <v>1322</v>
      </c>
    </row>
    <row r="3" spans="1:7" ht="36.75" customHeight="1" thickBot="1" x14ac:dyDescent="0.2">
      <c r="A3" s="6"/>
      <c r="B3" s="6"/>
      <c r="C3" s="6"/>
      <c r="D3" s="6"/>
      <c r="E3" s="200"/>
      <c r="F3" s="201"/>
      <c r="G3" s="202" t="s">
        <v>2107</v>
      </c>
    </row>
    <row r="4" spans="1:7" ht="20.25" customHeight="1" thickBot="1" x14ac:dyDescent="0.2">
      <c r="D4" s="7"/>
      <c r="E4" s="8"/>
      <c r="F4" s="21" t="s">
        <v>0</v>
      </c>
      <c r="G4" s="9" t="s">
        <v>1</v>
      </c>
    </row>
    <row r="5" spans="1:7" ht="25" customHeight="1" thickBot="1" x14ac:dyDescent="0.2">
      <c r="A5" s="10" t="s">
        <v>3</v>
      </c>
      <c r="B5" s="11" t="s">
        <v>4</v>
      </c>
      <c r="C5" s="12" t="s">
        <v>5</v>
      </c>
      <c r="D5" s="11" t="s">
        <v>6</v>
      </c>
      <c r="E5" s="13" t="s">
        <v>7</v>
      </c>
      <c r="F5" s="197">
        <f>+SUM(F7:F208)</f>
        <v>0</v>
      </c>
      <c r="G5" s="14">
        <f>+SUM(G7:G208)</f>
        <v>0</v>
      </c>
    </row>
    <row r="6" spans="1:7" s="17" customFormat="1" x14ac:dyDescent="0.15">
      <c r="A6" s="199" t="s">
        <v>8</v>
      </c>
      <c r="B6" s="15" t="s">
        <v>9</v>
      </c>
      <c r="C6" s="2"/>
      <c r="D6" s="3"/>
      <c r="E6" s="16"/>
      <c r="F6" s="22"/>
    </row>
    <row r="7" spans="1:7" s="17" customFormat="1" x14ac:dyDescent="0.15">
      <c r="A7" s="267">
        <v>201817</v>
      </c>
      <c r="B7" s="203" t="s">
        <v>10</v>
      </c>
      <c r="C7" s="204" t="s">
        <v>11</v>
      </c>
      <c r="D7" s="205" t="s">
        <v>12</v>
      </c>
      <c r="E7" s="206">
        <v>0.53659999999999997</v>
      </c>
      <c r="F7" s="207"/>
      <c r="G7" s="208">
        <f t="shared" ref="G7:G13" si="0">+E7*F7/10</f>
        <v>0</v>
      </c>
    </row>
    <row r="8" spans="1:7" s="17" customFormat="1" x14ac:dyDescent="0.15">
      <c r="A8" s="267">
        <v>201816</v>
      </c>
      <c r="B8" s="203" t="s">
        <v>13</v>
      </c>
      <c r="C8" s="204" t="s">
        <v>14</v>
      </c>
      <c r="D8" s="205" t="s">
        <v>15</v>
      </c>
      <c r="E8" s="206">
        <v>0.53659999999999997</v>
      </c>
      <c r="F8" s="207"/>
      <c r="G8" s="208">
        <f t="shared" si="0"/>
        <v>0</v>
      </c>
    </row>
    <row r="9" spans="1:7" s="17" customFormat="1" x14ac:dyDescent="0.15">
      <c r="A9" s="267">
        <v>201815</v>
      </c>
      <c r="B9" s="203" t="s">
        <v>16</v>
      </c>
      <c r="C9" s="204" t="s">
        <v>17</v>
      </c>
      <c r="D9" s="205" t="s">
        <v>15</v>
      </c>
      <c r="E9" s="206">
        <v>0.56000000000000005</v>
      </c>
      <c r="F9" s="207"/>
      <c r="G9" s="208">
        <f t="shared" si="0"/>
        <v>0</v>
      </c>
    </row>
    <row r="10" spans="1:7" s="17" customFormat="1" ht="15" thickBot="1" x14ac:dyDescent="0.2">
      <c r="A10" s="268">
        <v>201814</v>
      </c>
      <c r="B10" s="209" t="s">
        <v>18</v>
      </c>
      <c r="C10" s="210" t="s">
        <v>19</v>
      </c>
      <c r="D10" s="211" t="s">
        <v>20</v>
      </c>
      <c r="E10" s="212">
        <v>0.69699999999999995</v>
      </c>
      <c r="F10" s="213"/>
      <c r="G10" s="214">
        <f t="shared" si="0"/>
        <v>0</v>
      </c>
    </row>
    <row r="11" spans="1:7" s="17" customFormat="1" ht="15" thickTop="1" x14ac:dyDescent="0.15">
      <c r="A11" s="269">
        <v>201813</v>
      </c>
      <c r="B11" s="215" t="s">
        <v>21</v>
      </c>
      <c r="C11" s="216" t="s">
        <v>14</v>
      </c>
      <c r="D11" s="217" t="s">
        <v>22</v>
      </c>
      <c r="E11" s="218">
        <v>0.33</v>
      </c>
      <c r="F11" s="219"/>
      <c r="G11" s="220">
        <f t="shared" si="0"/>
        <v>0</v>
      </c>
    </row>
    <row r="12" spans="1:7" s="17" customFormat="1" x14ac:dyDescent="0.15">
      <c r="A12" s="267">
        <v>201812</v>
      </c>
      <c r="B12" s="203" t="s">
        <v>23</v>
      </c>
      <c r="C12" s="204" t="s">
        <v>17</v>
      </c>
      <c r="D12" s="205" t="s">
        <v>22</v>
      </c>
      <c r="E12" s="206">
        <v>0.33</v>
      </c>
      <c r="F12" s="207"/>
      <c r="G12" s="208">
        <f t="shared" si="0"/>
        <v>0</v>
      </c>
    </row>
    <row r="13" spans="1:7" s="17" customFormat="1" x14ac:dyDescent="0.15">
      <c r="A13" s="270">
        <v>201811</v>
      </c>
      <c r="B13" s="203" t="s">
        <v>24</v>
      </c>
      <c r="C13" s="204" t="s">
        <v>19</v>
      </c>
      <c r="D13" s="205" t="s">
        <v>22</v>
      </c>
      <c r="E13" s="206">
        <v>0.61460000000000004</v>
      </c>
      <c r="F13" s="207"/>
      <c r="G13" s="208">
        <f t="shared" si="0"/>
        <v>0</v>
      </c>
    </row>
    <row r="14" spans="1:7" s="17" customFormat="1" x14ac:dyDescent="0.15">
      <c r="A14" s="271">
        <v>112341</v>
      </c>
      <c r="B14" s="221" t="s">
        <v>25</v>
      </c>
      <c r="C14" s="222" t="s">
        <v>26</v>
      </c>
      <c r="D14" s="223" t="s">
        <v>27</v>
      </c>
      <c r="E14" s="224">
        <v>8.6999999999999994E-2</v>
      </c>
      <c r="F14" s="207"/>
      <c r="G14" s="208">
        <f>+E14*F14/10</f>
        <v>0</v>
      </c>
    </row>
    <row r="15" spans="1:7" s="17" customFormat="1" x14ac:dyDescent="0.15">
      <c r="A15" s="272">
        <v>112340</v>
      </c>
      <c r="B15" s="225" t="s">
        <v>28</v>
      </c>
      <c r="C15" s="204" t="s">
        <v>29</v>
      </c>
      <c r="D15" s="205" t="s">
        <v>27</v>
      </c>
      <c r="E15" s="226">
        <v>0.13550000000000001</v>
      </c>
      <c r="F15" s="227"/>
      <c r="G15" s="228">
        <f>+E15*F15/10</f>
        <v>0</v>
      </c>
    </row>
    <row r="16" spans="1:7" s="17" customFormat="1" ht="15" thickBot="1" x14ac:dyDescent="0.2">
      <c r="A16" s="273">
        <v>112339</v>
      </c>
      <c r="B16" s="229" t="s">
        <v>30</v>
      </c>
      <c r="C16" s="230" t="s">
        <v>31</v>
      </c>
      <c r="D16" s="231" t="s">
        <v>27</v>
      </c>
      <c r="E16" s="232">
        <v>0.17699999999999999</v>
      </c>
      <c r="F16" s="233"/>
      <c r="G16" s="214">
        <f>+E16*F16/10</f>
        <v>0</v>
      </c>
    </row>
    <row r="17" spans="1:7" s="17" customFormat="1" ht="15" thickTop="1" x14ac:dyDescent="0.15">
      <c r="A17" s="274">
        <v>201898</v>
      </c>
      <c r="B17" s="221" t="s">
        <v>2109</v>
      </c>
      <c r="C17" s="204" t="s">
        <v>19</v>
      </c>
      <c r="D17" s="234" t="s">
        <v>12</v>
      </c>
      <c r="E17" s="224">
        <v>0.48730000000000001</v>
      </c>
      <c r="F17" s="235"/>
      <c r="G17" s="220">
        <f t="shared" ref="G17:G20" si="1">+E17*F17/10</f>
        <v>0</v>
      </c>
    </row>
    <row r="18" spans="1:7" s="17" customFormat="1" x14ac:dyDescent="0.15">
      <c r="A18" s="275">
        <v>201899</v>
      </c>
      <c r="B18" s="203" t="s">
        <v>2110</v>
      </c>
      <c r="C18" s="204" t="s">
        <v>44</v>
      </c>
      <c r="D18" s="205" t="s">
        <v>15</v>
      </c>
      <c r="E18" s="206">
        <v>0.68689999999999996</v>
      </c>
      <c r="F18" s="207"/>
      <c r="G18" s="208">
        <f t="shared" si="1"/>
        <v>0</v>
      </c>
    </row>
    <row r="19" spans="1:7" s="17" customFormat="1" x14ac:dyDescent="0.15">
      <c r="A19" s="275">
        <v>201900</v>
      </c>
      <c r="B19" s="203" t="s">
        <v>2111</v>
      </c>
      <c r="C19" s="204" t="s">
        <v>96</v>
      </c>
      <c r="D19" s="205" t="s">
        <v>15</v>
      </c>
      <c r="E19" s="206">
        <v>0.85209999999999997</v>
      </c>
      <c r="F19" s="207"/>
      <c r="G19" s="208">
        <f t="shared" si="1"/>
        <v>0</v>
      </c>
    </row>
    <row r="20" spans="1:7" s="17" customFormat="1" ht="15" thickBot="1" x14ac:dyDescent="0.2">
      <c r="A20" s="276">
        <v>201901</v>
      </c>
      <c r="B20" s="229" t="s">
        <v>2112</v>
      </c>
      <c r="C20" s="230" t="s">
        <v>109</v>
      </c>
      <c r="D20" s="211" t="s">
        <v>20</v>
      </c>
      <c r="E20" s="212">
        <v>0.72289999999999999</v>
      </c>
      <c r="F20" s="213"/>
      <c r="G20" s="214">
        <f t="shared" si="1"/>
        <v>0</v>
      </c>
    </row>
    <row r="21" spans="1:7" s="17" customFormat="1" ht="15" thickTop="1" x14ac:dyDescent="0.15">
      <c r="A21" s="277"/>
      <c r="B21" s="236"/>
      <c r="C21" s="237"/>
      <c r="D21" s="238"/>
      <c r="E21" s="239"/>
      <c r="F21" s="240"/>
      <c r="G21"/>
    </row>
    <row r="22" spans="1:7" ht="13" customHeight="1" x14ac:dyDescent="0.15">
      <c r="A22" s="278"/>
      <c r="B22" s="241" t="s">
        <v>32</v>
      </c>
      <c r="C22" s="242"/>
      <c r="D22" s="243"/>
      <c r="E22" s="244"/>
      <c r="F22" s="245"/>
      <c r="G22" s="246"/>
    </row>
    <row r="23" spans="1:7" ht="13" customHeight="1" x14ac:dyDescent="0.15">
      <c r="A23" s="279">
        <v>201750</v>
      </c>
      <c r="B23" s="247" t="s">
        <v>33</v>
      </c>
      <c r="C23" s="286" t="s">
        <v>19</v>
      </c>
      <c r="D23" s="289" t="s">
        <v>34</v>
      </c>
      <c r="E23" s="248">
        <v>0.33695999999999998</v>
      </c>
      <c r="F23" s="207"/>
      <c r="G23" s="208">
        <f>+E23*F23/10</f>
        <v>0</v>
      </c>
    </row>
    <row r="24" spans="1:7" ht="13" customHeight="1" x14ac:dyDescent="0.15">
      <c r="A24" s="279">
        <v>201751</v>
      </c>
      <c r="B24" s="247" t="s">
        <v>35</v>
      </c>
      <c r="C24" s="287"/>
      <c r="D24" s="290"/>
      <c r="E24" s="248">
        <v>0.33695999999999998</v>
      </c>
      <c r="F24" s="207"/>
      <c r="G24" s="208">
        <f>+E24*F24/10</f>
        <v>0</v>
      </c>
    </row>
    <row r="25" spans="1:7" ht="13" customHeight="1" x14ac:dyDescent="0.15">
      <c r="A25" s="279">
        <v>201752</v>
      </c>
      <c r="B25" s="247" t="s">
        <v>36</v>
      </c>
      <c r="C25" s="287"/>
      <c r="D25" s="290"/>
      <c r="E25" s="248">
        <v>0.33695999999999998</v>
      </c>
      <c r="F25" s="207"/>
      <c r="G25" s="208">
        <f>+E25*F25/10</f>
        <v>0</v>
      </c>
    </row>
    <row r="26" spans="1:7" ht="13" customHeight="1" x14ac:dyDescent="0.15">
      <c r="A26" s="279">
        <v>201754</v>
      </c>
      <c r="B26" s="247" t="s">
        <v>37</v>
      </c>
      <c r="C26" s="287"/>
      <c r="D26" s="290"/>
      <c r="E26" s="248">
        <v>0.33695999999999998</v>
      </c>
      <c r="F26" s="207"/>
      <c r="G26" s="208">
        <f>+E26*F26/10</f>
        <v>0</v>
      </c>
    </row>
    <row r="27" spans="1:7" ht="13" customHeight="1" x14ac:dyDescent="0.15">
      <c r="A27" s="279">
        <v>201755</v>
      </c>
      <c r="B27" s="247" t="s">
        <v>38</v>
      </c>
      <c r="C27" s="288"/>
      <c r="D27" s="291"/>
      <c r="E27" s="248">
        <v>0.33695999999999998</v>
      </c>
      <c r="F27" s="207"/>
      <c r="G27" s="208">
        <f>+E27*F27/10</f>
        <v>0</v>
      </c>
    </row>
    <row r="28" spans="1:7" ht="13" customHeight="1" x14ac:dyDescent="0.15">
      <c r="A28" s="280"/>
      <c r="B28" s="249"/>
      <c r="C28" s="250"/>
      <c r="D28" s="249"/>
      <c r="E28" s="239"/>
      <c r="F28" s="251"/>
      <c r="G28" s="237"/>
    </row>
    <row r="29" spans="1:7" ht="13" customHeight="1" x14ac:dyDescent="0.15">
      <c r="A29" s="278"/>
      <c r="B29" s="241" t="s">
        <v>39</v>
      </c>
      <c r="C29" s="242"/>
      <c r="D29" s="243"/>
      <c r="E29" s="244"/>
      <c r="F29" s="245"/>
      <c r="G29" s="246"/>
    </row>
    <row r="30" spans="1:7" ht="13" customHeight="1" x14ac:dyDescent="0.15">
      <c r="A30" s="281">
        <v>201637</v>
      </c>
      <c r="B30" s="252" t="s">
        <v>40</v>
      </c>
      <c r="C30" s="286" t="s">
        <v>19</v>
      </c>
      <c r="D30" s="253" t="s">
        <v>224</v>
      </c>
      <c r="E30" s="248">
        <v>0.36070739999999996</v>
      </c>
      <c r="F30" s="207"/>
      <c r="G30" s="208">
        <f t="shared" ref="G30:G35" si="2">+E30*F30/10</f>
        <v>0</v>
      </c>
    </row>
    <row r="31" spans="1:7" ht="13" customHeight="1" x14ac:dyDescent="0.15">
      <c r="A31" s="281">
        <v>201635</v>
      </c>
      <c r="B31" s="252" t="s">
        <v>41</v>
      </c>
      <c r="C31" s="287"/>
      <c r="D31" s="253" t="s">
        <v>224</v>
      </c>
      <c r="E31" s="248">
        <v>0.36070739999999996</v>
      </c>
      <c r="F31" s="207"/>
      <c r="G31" s="208">
        <f t="shared" si="2"/>
        <v>0</v>
      </c>
    </row>
    <row r="32" spans="1:7" ht="13" customHeight="1" x14ac:dyDescent="0.15">
      <c r="A32" s="281">
        <v>201650</v>
      </c>
      <c r="B32" s="252" t="s">
        <v>42</v>
      </c>
      <c r="C32" s="288"/>
      <c r="D32" s="253" t="s">
        <v>224</v>
      </c>
      <c r="E32" s="248">
        <v>0.36070739999999996</v>
      </c>
      <c r="F32" s="207"/>
      <c r="G32" s="208">
        <f t="shared" si="2"/>
        <v>0</v>
      </c>
    </row>
    <row r="33" spans="1:7" ht="13" customHeight="1" x14ac:dyDescent="0.15">
      <c r="A33" s="281">
        <v>201641</v>
      </c>
      <c r="B33" s="252" t="s">
        <v>43</v>
      </c>
      <c r="C33" s="286" t="s">
        <v>44</v>
      </c>
      <c r="D33" s="253" t="s">
        <v>224</v>
      </c>
      <c r="E33" s="248">
        <v>0.46439999999999998</v>
      </c>
      <c r="F33" s="207"/>
      <c r="G33" s="208">
        <f t="shared" si="2"/>
        <v>0</v>
      </c>
    </row>
    <row r="34" spans="1:7" ht="13" customHeight="1" x14ac:dyDescent="0.15">
      <c r="A34" s="281">
        <v>201639</v>
      </c>
      <c r="B34" s="252" t="s">
        <v>45</v>
      </c>
      <c r="C34" s="287"/>
      <c r="D34" s="253" t="s">
        <v>224</v>
      </c>
      <c r="E34" s="248">
        <v>0.46439999999999998</v>
      </c>
      <c r="F34" s="207"/>
      <c r="G34" s="208">
        <f t="shared" si="2"/>
        <v>0</v>
      </c>
    </row>
    <row r="35" spans="1:7" ht="13" customHeight="1" x14ac:dyDescent="0.15">
      <c r="A35" s="281">
        <v>201652</v>
      </c>
      <c r="B35" s="252" t="s">
        <v>46</v>
      </c>
      <c r="C35" s="288"/>
      <c r="D35" s="253" t="s">
        <v>224</v>
      </c>
      <c r="E35" s="248">
        <v>0.46439999999999998</v>
      </c>
      <c r="F35" s="207"/>
      <c r="G35" s="208">
        <f t="shared" si="2"/>
        <v>0</v>
      </c>
    </row>
    <row r="36" spans="1:7" ht="13" customHeight="1" x14ac:dyDescent="0.15">
      <c r="A36" s="280"/>
      <c r="B36" s="249"/>
      <c r="C36" s="250"/>
      <c r="D36" s="254"/>
      <c r="E36" s="254"/>
      <c r="F36" s="255"/>
      <c r="G36" s="237"/>
    </row>
    <row r="37" spans="1:7" ht="13" customHeight="1" x14ac:dyDescent="0.15">
      <c r="A37" s="282"/>
      <c r="B37" s="256" t="s">
        <v>47</v>
      </c>
      <c r="C37" s="237"/>
      <c r="D37" s="257"/>
      <c r="E37" s="257"/>
      <c r="F37" s="255"/>
      <c r="G37" s="237"/>
    </row>
    <row r="38" spans="1:7" ht="13" customHeight="1" x14ac:dyDescent="0.15">
      <c r="A38" s="281">
        <v>201592</v>
      </c>
      <c r="B38" s="252" t="s">
        <v>48</v>
      </c>
      <c r="C38" s="286" t="s">
        <v>19</v>
      </c>
      <c r="D38" s="253" t="s">
        <v>224</v>
      </c>
      <c r="E38" s="248">
        <v>0.31009999999999999</v>
      </c>
      <c r="F38" s="207"/>
      <c r="G38" s="208">
        <f t="shared" ref="G38:G46" si="3">+E38*F38/10</f>
        <v>0</v>
      </c>
    </row>
    <row r="39" spans="1:7" ht="13" customHeight="1" x14ac:dyDescent="0.15">
      <c r="A39" s="281">
        <v>201593</v>
      </c>
      <c r="B39" s="252" t="s">
        <v>49</v>
      </c>
      <c r="C39" s="287"/>
      <c r="D39" s="253" t="s">
        <v>224</v>
      </c>
      <c r="E39" s="248">
        <v>0.31009999999999999</v>
      </c>
      <c r="F39" s="207"/>
      <c r="G39" s="208">
        <f t="shared" si="3"/>
        <v>0</v>
      </c>
    </row>
    <row r="40" spans="1:7" ht="13" customHeight="1" x14ac:dyDescent="0.15">
      <c r="A40" s="281">
        <v>201594</v>
      </c>
      <c r="B40" s="252" t="s">
        <v>50</v>
      </c>
      <c r="C40" s="287"/>
      <c r="D40" s="253" t="s">
        <v>224</v>
      </c>
      <c r="E40" s="248">
        <v>0.31009999999999999</v>
      </c>
      <c r="F40" s="207"/>
      <c r="G40" s="208">
        <f t="shared" si="3"/>
        <v>0</v>
      </c>
    </row>
    <row r="41" spans="1:7" ht="13" customHeight="1" x14ac:dyDescent="0.15">
      <c r="A41" s="281">
        <v>201595</v>
      </c>
      <c r="B41" s="252" t="s">
        <v>51</v>
      </c>
      <c r="C41" s="287"/>
      <c r="D41" s="253" t="s">
        <v>224</v>
      </c>
      <c r="E41" s="248">
        <v>0.31009999999999999</v>
      </c>
      <c r="F41" s="207"/>
      <c r="G41" s="208">
        <f t="shared" si="3"/>
        <v>0</v>
      </c>
    </row>
    <row r="42" spans="1:7" ht="13" customHeight="1" x14ac:dyDescent="0.15">
      <c r="A42" s="281">
        <v>201596</v>
      </c>
      <c r="B42" s="252" t="s">
        <v>52</v>
      </c>
      <c r="C42" s="287"/>
      <c r="D42" s="253" t="s">
        <v>224</v>
      </c>
      <c r="E42" s="248">
        <v>0.31009999999999999</v>
      </c>
      <c r="F42" s="207"/>
      <c r="G42" s="208">
        <f t="shared" si="3"/>
        <v>0</v>
      </c>
    </row>
    <row r="43" spans="1:7" ht="13" customHeight="1" x14ac:dyDescent="0.15">
      <c r="A43" s="281">
        <v>201597</v>
      </c>
      <c r="B43" s="252" t="s">
        <v>53</v>
      </c>
      <c r="C43" s="287"/>
      <c r="D43" s="253" t="s">
        <v>224</v>
      </c>
      <c r="E43" s="248">
        <v>0.31009999999999999</v>
      </c>
      <c r="F43" s="207"/>
      <c r="G43" s="208">
        <f t="shared" si="3"/>
        <v>0</v>
      </c>
    </row>
    <row r="44" spans="1:7" ht="13" customHeight="1" x14ac:dyDescent="0.15">
      <c r="A44" s="281">
        <v>201598</v>
      </c>
      <c r="B44" s="252" t="s">
        <v>54</v>
      </c>
      <c r="C44" s="287"/>
      <c r="D44" s="253" t="s">
        <v>224</v>
      </c>
      <c r="E44" s="248">
        <v>0.31009999999999999</v>
      </c>
      <c r="F44" s="207"/>
      <c r="G44" s="208">
        <f t="shared" si="3"/>
        <v>0</v>
      </c>
    </row>
    <row r="45" spans="1:7" ht="13" customHeight="1" x14ac:dyDescent="0.15">
      <c r="A45" s="281">
        <v>201600</v>
      </c>
      <c r="B45" s="252" t="s">
        <v>55</v>
      </c>
      <c r="C45" s="287"/>
      <c r="D45" s="253" t="s">
        <v>224</v>
      </c>
      <c r="E45" s="248">
        <v>0.31009999999999999</v>
      </c>
      <c r="F45" s="207"/>
      <c r="G45" s="208">
        <f t="shared" si="3"/>
        <v>0</v>
      </c>
    </row>
    <row r="46" spans="1:7" ht="13" customHeight="1" x14ac:dyDescent="0.15">
      <c r="A46" s="281">
        <v>201611</v>
      </c>
      <c r="B46" s="252" t="s">
        <v>56</v>
      </c>
      <c r="C46" s="288"/>
      <c r="D46" s="253" t="s">
        <v>224</v>
      </c>
      <c r="E46" s="248">
        <v>0.31009999999999999</v>
      </c>
      <c r="F46" s="207"/>
      <c r="G46" s="208">
        <f t="shared" si="3"/>
        <v>0</v>
      </c>
    </row>
    <row r="47" spans="1:7" ht="13" customHeight="1" x14ac:dyDescent="0.15">
      <c r="A47" s="280"/>
      <c r="B47" s="249"/>
      <c r="C47" s="250"/>
      <c r="D47" s="254"/>
      <c r="E47" s="254"/>
      <c r="F47" s="255"/>
      <c r="G47" s="237"/>
    </row>
    <row r="48" spans="1:7" ht="13" customHeight="1" x14ac:dyDescent="0.15">
      <c r="A48" s="282"/>
      <c r="B48" s="256" t="s">
        <v>57</v>
      </c>
      <c r="C48" s="237"/>
      <c r="D48" s="257"/>
      <c r="E48" s="257"/>
      <c r="F48" s="255"/>
      <c r="G48" s="237"/>
    </row>
    <row r="49" spans="1:7" ht="13" customHeight="1" x14ac:dyDescent="0.15">
      <c r="A49" s="281">
        <v>256093</v>
      </c>
      <c r="B49" s="252" t="s">
        <v>58</v>
      </c>
      <c r="C49" s="286" t="s">
        <v>19</v>
      </c>
      <c r="D49" s="253" t="s">
        <v>2117</v>
      </c>
      <c r="E49" s="248">
        <v>0.28160000000000002</v>
      </c>
      <c r="F49" s="207"/>
      <c r="G49" s="208">
        <f t="shared" ref="G49:G59" si="4">+E49*F49/10</f>
        <v>0</v>
      </c>
    </row>
    <row r="50" spans="1:7" ht="13" customHeight="1" x14ac:dyDescent="0.15">
      <c r="A50" s="281">
        <v>256092</v>
      </c>
      <c r="B50" s="252" t="s">
        <v>59</v>
      </c>
      <c r="C50" s="287"/>
      <c r="D50" s="253" t="s">
        <v>2117</v>
      </c>
      <c r="E50" s="248">
        <v>0.28160000000000002</v>
      </c>
      <c r="F50" s="207"/>
      <c r="G50" s="208">
        <f t="shared" si="4"/>
        <v>0</v>
      </c>
    </row>
    <row r="51" spans="1:7" ht="13" customHeight="1" x14ac:dyDescent="0.15">
      <c r="A51" s="281">
        <v>256094</v>
      </c>
      <c r="B51" s="252" t="s">
        <v>60</v>
      </c>
      <c r="C51" s="287"/>
      <c r="D51" s="253" t="s">
        <v>2117</v>
      </c>
      <c r="E51" s="248">
        <v>0.28160000000000002</v>
      </c>
      <c r="F51" s="207"/>
      <c r="G51" s="208">
        <f t="shared" si="4"/>
        <v>0</v>
      </c>
    </row>
    <row r="52" spans="1:7" ht="13" customHeight="1" x14ac:dyDescent="0.15">
      <c r="A52" s="281">
        <v>256095</v>
      </c>
      <c r="B52" s="252" t="s">
        <v>61</v>
      </c>
      <c r="C52" s="287"/>
      <c r="D52" s="253" t="s">
        <v>2117</v>
      </c>
      <c r="E52" s="248">
        <v>0.28160000000000002</v>
      </c>
      <c r="F52" s="207"/>
      <c r="G52" s="208">
        <f t="shared" si="4"/>
        <v>0</v>
      </c>
    </row>
    <row r="53" spans="1:7" ht="13" customHeight="1" x14ac:dyDescent="0.15">
      <c r="A53" s="281">
        <v>256096</v>
      </c>
      <c r="B53" s="252" t="s">
        <v>62</v>
      </c>
      <c r="C53" s="287"/>
      <c r="D53" s="253" t="s">
        <v>2117</v>
      </c>
      <c r="E53" s="248">
        <v>0.28160000000000002</v>
      </c>
      <c r="F53" s="207"/>
      <c r="G53" s="208">
        <f t="shared" si="4"/>
        <v>0</v>
      </c>
    </row>
    <row r="54" spans="1:7" ht="13" customHeight="1" x14ac:dyDescent="0.15">
      <c r="A54" s="281">
        <v>256097</v>
      </c>
      <c r="B54" s="252" t="s">
        <v>63</v>
      </c>
      <c r="C54" s="287"/>
      <c r="D54" s="253" t="s">
        <v>2117</v>
      </c>
      <c r="E54" s="248">
        <v>0.28160000000000002</v>
      </c>
      <c r="F54" s="207"/>
      <c r="G54" s="208">
        <f t="shared" si="4"/>
        <v>0</v>
      </c>
    </row>
    <row r="55" spans="1:7" ht="13" customHeight="1" x14ac:dyDescent="0.15">
      <c r="A55" s="281">
        <v>256098</v>
      </c>
      <c r="B55" s="252" t="s">
        <v>64</v>
      </c>
      <c r="C55" s="287"/>
      <c r="D55" s="253" t="s">
        <v>2117</v>
      </c>
      <c r="E55" s="248">
        <v>0.28160000000000002</v>
      </c>
      <c r="F55" s="207"/>
      <c r="G55" s="208">
        <f t="shared" si="4"/>
        <v>0</v>
      </c>
    </row>
    <row r="56" spans="1:7" ht="13" customHeight="1" x14ac:dyDescent="0.15">
      <c r="A56" s="281">
        <v>256091</v>
      </c>
      <c r="B56" s="252" t="s">
        <v>65</v>
      </c>
      <c r="C56" s="287"/>
      <c r="D56" s="253" t="s">
        <v>2117</v>
      </c>
      <c r="E56" s="248">
        <v>0.28160000000000002</v>
      </c>
      <c r="F56" s="207"/>
      <c r="G56" s="208">
        <f t="shared" si="4"/>
        <v>0</v>
      </c>
    </row>
    <row r="57" spans="1:7" ht="13" customHeight="1" x14ac:dyDescent="0.15">
      <c r="A57" s="281">
        <v>256942</v>
      </c>
      <c r="B57" s="252" t="s">
        <v>66</v>
      </c>
      <c r="C57" s="287"/>
      <c r="D57" s="253" t="s">
        <v>2117</v>
      </c>
      <c r="E57" s="248">
        <v>0.28160000000000002</v>
      </c>
      <c r="F57" s="207"/>
      <c r="G57" s="208">
        <f t="shared" si="4"/>
        <v>0</v>
      </c>
    </row>
    <row r="58" spans="1:7" ht="13" customHeight="1" x14ac:dyDescent="0.15">
      <c r="A58" s="281">
        <v>256224</v>
      </c>
      <c r="B58" s="252" t="s">
        <v>67</v>
      </c>
      <c r="C58" s="287"/>
      <c r="D58" s="253" t="s">
        <v>2117</v>
      </c>
      <c r="E58" s="248">
        <v>0.28160000000000002</v>
      </c>
      <c r="F58" s="207"/>
      <c r="G58" s="208">
        <f t="shared" si="4"/>
        <v>0</v>
      </c>
    </row>
    <row r="59" spans="1:7" ht="13" customHeight="1" x14ac:dyDescent="0.15">
      <c r="A59" s="281">
        <v>256941</v>
      </c>
      <c r="B59" s="252" t="s">
        <v>68</v>
      </c>
      <c r="C59" s="288"/>
      <c r="D59" s="253" t="s">
        <v>2117</v>
      </c>
      <c r="E59" s="248">
        <v>0.28160000000000002</v>
      </c>
      <c r="F59" s="207"/>
      <c r="G59" s="208">
        <f t="shared" si="4"/>
        <v>0</v>
      </c>
    </row>
    <row r="60" spans="1:7" ht="13" customHeight="1" x14ac:dyDescent="0.15">
      <c r="A60" s="282"/>
      <c r="B60" s="236"/>
      <c r="C60" s="258"/>
      <c r="D60" s="257"/>
      <c r="E60" s="257"/>
      <c r="F60" s="255"/>
      <c r="G60" s="237"/>
    </row>
    <row r="61" spans="1:7" ht="13" customHeight="1" x14ac:dyDescent="0.15">
      <c r="A61" s="282"/>
      <c r="B61" s="256" t="s">
        <v>69</v>
      </c>
      <c r="C61" s="237"/>
      <c r="D61" s="257"/>
      <c r="E61" s="257"/>
      <c r="F61" s="255"/>
      <c r="G61" s="237"/>
    </row>
    <row r="62" spans="1:7" ht="13" customHeight="1" x14ac:dyDescent="0.15">
      <c r="A62" s="281">
        <v>112289</v>
      </c>
      <c r="B62" s="252" t="s">
        <v>70</v>
      </c>
      <c r="C62" s="286" t="s">
        <v>71</v>
      </c>
      <c r="D62" s="253" t="s">
        <v>2118</v>
      </c>
      <c r="E62" s="248">
        <v>8.9599999999999999E-2</v>
      </c>
      <c r="F62" s="207"/>
      <c r="G62" s="208">
        <f t="shared" ref="G62:G71" si="5">+E62*F62/10</f>
        <v>0</v>
      </c>
    </row>
    <row r="63" spans="1:7" ht="13" customHeight="1" x14ac:dyDescent="0.15">
      <c r="A63" s="281">
        <v>101070</v>
      </c>
      <c r="B63" s="252" t="s">
        <v>72</v>
      </c>
      <c r="C63" s="287"/>
      <c r="D63" s="253" t="s">
        <v>2118</v>
      </c>
      <c r="E63" s="248">
        <v>8.9599999999999999E-2</v>
      </c>
      <c r="F63" s="207"/>
      <c r="G63" s="208">
        <f t="shared" si="5"/>
        <v>0</v>
      </c>
    </row>
    <row r="64" spans="1:7" ht="13" customHeight="1" x14ac:dyDescent="0.15">
      <c r="A64" s="281">
        <v>101068</v>
      </c>
      <c r="B64" s="252" t="s">
        <v>73</v>
      </c>
      <c r="C64" s="287"/>
      <c r="D64" s="253" t="s">
        <v>2118</v>
      </c>
      <c r="E64" s="248">
        <v>8.9599999999999999E-2</v>
      </c>
      <c r="F64" s="207"/>
      <c r="G64" s="208">
        <f t="shared" si="5"/>
        <v>0</v>
      </c>
    </row>
    <row r="65" spans="1:7" ht="13" customHeight="1" x14ac:dyDescent="0.15">
      <c r="A65" s="281">
        <v>112290</v>
      </c>
      <c r="B65" s="252" t="s">
        <v>74</v>
      </c>
      <c r="C65" s="287"/>
      <c r="D65" s="253" t="s">
        <v>2118</v>
      </c>
      <c r="E65" s="248">
        <v>8.9599999999999999E-2</v>
      </c>
      <c r="F65" s="207"/>
      <c r="G65" s="208">
        <f t="shared" si="5"/>
        <v>0</v>
      </c>
    </row>
    <row r="66" spans="1:7" ht="13" customHeight="1" x14ac:dyDescent="0.15">
      <c r="A66" s="281">
        <v>101077</v>
      </c>
      <c r="B66" s="252" t="s">
        <v>75</v>
      </c>
      <c r="C66" s="287"/>
      <c r="D66" s="253" t="s">
        <v>2118</v>
      </c>
      <c r="E66" s="248">
        <v>8.9599999999999999E-2</v>
      </c>
      <c r="F66" s="207"/>
      <c r="G66" s="208">
        <f t="shared" si="5"/>
        <v>0</v>
      </c>
    </row>
    <row r="67" spans="1:7" ht="13" customHeight="1" x14ac:dyDescent="0.15">
      <c r="A67" s="281">
        <v>101078</v>
      </c>
      <c r="B67" s="252" t="s">
        <v>76</v>
      </c>
      <c r="C67" s="287"/>
      <c r="D67" s="253" t="s">
        <v>2118</v>
      </c>
      <c r="E67" s="248">
        <v>8.9599999999999999E-2</v>
      </c>
      <c r="F67" s="207"/>
      <c r="G67" s="208">
        <f t="shared" si="5"/>
        <v>0</v>
      </c>
    </row>
    <row r="68" spans="1:7" ht="13" customHeight="1" x14ac:dyDescent="0.15">
      <c r="A68" s="281">
        <v>101069</v>
      </c>
      <c r="B68" s="252" t="s">
        <v>77</v>
      </c>
      <c r="C68" s="287"/>
      <c r="D68" s="253" t="s">
        <v>2118</v>
      </c>
      <c r="E68" s="248">
        <v>8.9599999999999999E-2</v>
      </c>
      <c r="F68" s="207"/>
      <c r="G68" s="208">
        <f t="shared" si="5"/>
        <v>0</v>
      </c>
    </row>
    <row r="69" spans="1:7" ht="13" customHeight="1" x14ac:dyDescent="0.15">
      <c r="A69" s="281">
        <v>112273</v>
      </c>
      <c r="B69" s="252" t="s">
        <v>78</v>
      </c>
      <c r="C69" s="287"/>
      <c r="D69" s="253" t="s">
        <v>2118</v>
      </c>
      <c r="E69" s="248">
        <v>8.9599999999999999E-2</v>
      </c>
      <c r="F69" s="207"/>
      <c r="G69" s="208">
        <f t="shared" si="5"/>
        <v>0</v>
      </c>
    </row>
    <row r="70" spans="1:7" ht="13" customHeight="1" x14ac:dyDescent="0.15">
      <c r="A70" s="281">
        <v>112272</v>
      </c>
      <c r="B70" s="252" t="s">
        <v>79</v>
      </c>
      <c r="C70" s="287"/>
      <c r="D70" s="253" t="s">
        <v>2118</v>
      </c>
      <c r="E70" s="248">
        <v>8.9599999999999999E-2</v>
      </c>
      <c r="F70" s="207"/>
      <c r="G70" s="208">
        <f t="shared" si="5"/>
        <v>0</v>
      </c>
    </row>
    <row r="71" spans="1:7" ht="13" customHeight="1" x14ac:dyDescent="0.15">
      <c r="A71" s="281">
        <v>112288</v>
      </c>
      <c r="B71" s="252" t="s">
        <v>80</v>
      </c>
      <c r="C71" s="288"/>
      <c r="D71" s="253" t="s">
        <v>2118</v>
      </c>
      <c r="E71" s="248">
        <v>8.9599999999999999E-2</v>
      </c>
      <c r="F71" s="207"/>
      <c r="G71" s="208">
        <f t="shared" si="5"/>
        <v>0</v>
      </c>
    </row>
    <row r="72" spans="1:7" ht="13" customHeight="1" x14ac:dyDescent="0.15">
      <c r="A72" s="282"/>
      <c r="B72" s="236"/>
      <c r="C72" s="237"/>
      <c r="D72" s="257"/>
      <c r="E72" s="257"/>
      <c r="F72" s="255"/>
      <c r="G72" s="237"/>
    </row>
    <row r="73" spans="1:7" ht="13" customHeight="1" x14ac:dyDescent="0.15">
      <c r="A73" s="282"/>
      <c r="B73" s="256" t="s">
        <v>81</v>
      </c>
      <c r="C73" s="258"/>
      <c r="D73" s="257"/>
      <c r="E73" s="257"/>
      <c r="F73" s="255"/>
      <c r="G73" s="237"/>
    </row>
    <row r="74" spans="1:7" ht="13" customHeight="1" x14ac:dyDescent="0.15">
      <c r="A74" s="281">
        <v>201703</v>
      </c>
      <c r="B74" s="259" t="s">
        <v>82</v>
      </c>
      <c r="C74" s="286" t="s">
        <v>17</v>
      </c>
      <c r="D74" s="253" t="s">
        <v>235</v>
      </c>
      <c r="E74" s="248">
        <v>0.42099999999999999</v>
      </c>
      <c r="F74" s="207"/>
      <c r="G74" s="208">
        <f t="shared" ref="G74:G83" si="6">+E74*F74/10</f>
        <v>0</v>
      </c>
    </row>
    <row r="75" spans="1:7" ht="13" customHeight="1" x14ac:dyDescent="0.15">
      <c r="A75" s="281">
        <v>201709</v>
      </c>
      <c r="B75" s="259" t="s">
        <v>83</v>
      </c>
      <c r="C75" s="287"/>
      <c r="D75" s="253" t="s">
        <v>235</v>
      </c>
      <c r="E75" s="248">
        <v>0.42099999999999999</v>
      </c>
      <c r="F75" s="207"/>
      <c r="G75" s="208">
        <f t="shared" si="6"/>
        <v>0</v>
      </c>
    </row>
    <row r="76" spans="1:7" ht="13" customHeight="1" x14ac:dyDescent="0.15">
      <c r="A76" s="281">
        <v>201711</v>
      </c>
      <c r="B76" s="259" t="s">
        <v>84</v>
      </c>
      <c r="C76" s="287"/>
      <c r="D76" s="253" t="s">
        <v>235</v>
      </c>
      <c r="E76" s="248">
        <v>0.42099999999999999</v>
      </c>
      <c r="F76" s="207"/>
      <c r="G76" s="208">
        <f t="shared" si="6"/>
        <v>0</v>
      </c>
    </row>
    <row r="77" spans="1:7" ht="13" customHeight="1" x14ac:dyDescent="0.15">
      <c r="A77" s="281">
        <v>201712</v>
      </c>
      <c r="B77" s="259" t="s">
        <v>85</v>
      </c>
      <c r="C77" s="287"/>
      <c r="D77" s="253" t="s">
        <v>235</v>
      </c>
      <c r="E77" s="248">
        <v>0.42099999999999999</v>
      </c>
      <c r="F77" s="207"/>
      <c r="G77" s="208">
        <f t="shared" si="6"/>
        <v>0</v>
      </c>
    </row>
    <row r="78" spans="1:7" ht="13" customHeight="1" x14ac:dyDescent="0.15">
      <c r="A78" s="281">
        <v>201710</v>
      </c>
      <c r="B78" s="259" t="s">
        <v>86</v>
      </c>
      <c r="C78" s="287"/>
      <c r="D78" s="253" t="s">
        <v>235</v>
      </c>
      <c r="E78" s="248">
        <v>0.42099999999999999</v>
      </c>
      <c r="F78" s="207"/>
      <c r="G78" s="208">
        <f t="shared" si="6"/>
        <v>0</v>
      </c>
    </row>
    <row r="79" spans="1:7" ht="13" customHeight="1" x14ac:dyDescent="0.15">
      <c r="A79" s="281">
        <v>201704</v>
      </c>
      <c r="B79" s="259" t="s">
        <v>87</v>
      </c>
      <c r="C79" s="287"/>
      <c r="D79" s="253" t="s">
        <v>235</v>
      </c>
      <c r="E79" s="248">
        <v>0.42099999999999999</v>
      </c>
      <c r="F79" s="207"/>
      <c r="G79" s="208">
        <f t="shared" si="6"/>
        <v>0</v>
      </c>
    </row>
    <row r="80" spans="1:7" ht="13" customHeight="1" x14ac:dyDescent="0.15">
      <c r="A80" s="281">
        <v>201705</v>
      </c>
      <c r="B80" s="259" t="s">
        <v>88</v>
      </c>
      <c r="C80" s="287"/>
      <c r="D80" s="253" t="s">
        <v>235</v>
      </c>
      <c r="E80" s="248">
        <v>0.42099999999999999</v>
      </c>
      <c r="F80" s="207"/>
      <c r="G80" s="208">
        <f t="shared" si="6"/>
        <v>0</v>
      </c>
    </row>
    <row r="81" spans="1:7" ht="13" customHeight="1" x14ac:dyDescent="0.15">
      <c r="A81" s="281">
        <v>201706</v>
      </c>
      <c r="B81" s="259" t="s">
        <v>89</v>
      </c>
      <c r="C81" s="287"/>
      <c r="D81" s="253" t="s">
        <v>235</v>
      </c>
      <c r="E81" s="248">
        <v>0.42099999999999999</v>
      </c>
      <c r="F81" s="207"/>
      <c r="G81" s="208">
        <f t="shared" si="6"/>
        <v>0</v>
      </c>
    </row>
    <row r="82" spans="1:7" ht="13" customHeight="1" x14ac:dyDescent="0.15">
      <c r="A82" s="281">
        <v>201708</v>
      </c>
      <c r="B82" s="259" t="s">
        <v>90</v>
      </c>
      <c r="C82" s="287"/>
      <c r="D82" s="253" t="s">
        <v>235</v>
      </c>
      <c r="E82" s="248">
        <v>0.42099999999999999</v>
      </c>
      <c r="F82" s="207"/>
      <c r="G82" s="208">
        <f t="shared" si="6"/>
        <v>0</v>
      </c>
    </row>
    <row r="83" spans="1:7" ht="13" customHeight="1" x14ac:dyDescent="0.15">
      <c r="A83" s="281">
        <v>201707</v>
      </c>
      <c r="B83" s="259" t="s">
        <v>91</v>
      </c>
      <c r="C83" s="288"/>
      <c r="D83" s="253" t="s">
        <v>235</v>
      </c>
      <c r="E83" s="248">
        <v>0.42099999999999999</v>
      </c>
      <c r="F83" s="207"/>
      <c r="G83" s="208">
        <f t="shared" si="6"/>
        <v>0</v>
      </c>
    </row>
    <row r="84" spans="1:7" ht="13" customHeight="1" x14ac:dyDescent="0.15">
      <c r="A84" s="282"/>
      <c r="B84" s="236"/>
      <c r="C84" s="237"/>
      <c r="D84" s="257"/>
      <c r="E84" s="257"/>
      <c r="F84" s="255"/>
      <c r="G84" s="237"/>
    </row>
    <row r="85" spans="1:7" ht="13" customHeight="1" x14ac:dyDescent="0.15">
      <c r="A85" s="282"/>
      <c r="B85" s="256" t="s">
        <v>92</v>
      </c>
      <c r="C85" s="237"/>
      <c r="D85" s="257"/>
      <c r="E85" s="257"/>
      <c r="F85" s="255"/>
      <c r="G85" s="237"/>
    </row>
    <row r="86" spans="1:7" ht="13" customHeight="1" x14ac:dyDescent="0.15">
      <c r="A86" s="281">
        <v>253401</v>
      </c>
      <c r="B86" s="252" t="s">
        <v>93</v>
      </c>
      <c r="C86" s="259" t="s">
        <v>19</v>
      </c>
      <c r="D86" s="253" t="s">
        <v>281</v>
      </c>
      <c r="E86" s="248">
        <v>0.48727139999999991</v>
      </c>
      <c r="F86" s="207"/>
      <c r="G86" s="208">
        <f>+E86*F86/10</f>
        <v>0</v>
      </c>
    </row>
    <row r="87" spans="1:7" ht="13" customHeight="1" x14ac:dyDescent="0.15">
      <c r="A87" s="281">
        <v>253402</v>
      </c>
      <c r="B87" s="252" t="s">
        <v>94</v>
      </c>
      <c r="C87" s="259" t="s">
        <v>44</v>
      </c>
      <c r="D87" s="253" t="s">
        <v>281</v>
      </c>
      <c r="E87" s="248">
        <v>0.77385499999999996</v>
      </c>
      <c r="F87" s="207"/>
      <c r="G87" s="208">
        <f>+E87*F87/10</f>
        <v>0</v>
      </c>
    </row>
    <row r="88" spans="1:7" ht="13" customHeight="1" x14ac:dyDescent="0.15">
      <c r="A88" s="281">
        <v>253406</v>
      </c>
      <c r="B88" s="252" t="s">
        <v>95</v>
      </c>
      <c r="C88" s="259" t="s">
        <v>96</v>
      </c>
      <c r="D88" s="253" t="s">
        <v>235</v>
      </c>
      <c r="E88" s="248">
        <v>0.85211000000000003</v>
      </c>
      <c r="F88" s="207"/>
      <c r="G88" s="208">
        <f>+E88*F88/10</f>
        <v>0</v>
      </c>
    </row>
    <row r="89" spans="1:7" ht="13" customHeight="1" x14ac:dyDescent="0.15">
      <c r="A89" s="282"/>
      <c r="B89" s="236"/>
      <c r="C89" s="237"/>
      <c r="D89" s="257"/>
      <c r="E89" s="257"/>
      <c r="F89" s="260"/>
      <c r="G89" s="257"/>
    </row>
    <row r="90" spans="1:7" ht="13" customHeight="1" x14ac:dyDescent="0.15">
      <c r="A90" s="282"/>
      <c r="B90" s="256" t="s">
        <v>97</v>
      </c>
      <c r="C90" s="237"/>
      <c r="D90" s="257"/>
      <c r="E90" s="257"/>
      <c r="F90" s="260"/>
      <c r="G90" s="257"/>
    </row>
    <row r="91" spans="1:7" ht="13" customHeight="1" x14ac:dyDescent="0.15">
      <c r="A91" s="281">
        <v>201656</v>
      </c>
      <c r="B91" s="252" t="s">
        <v>98</v>
      </c>
      <c r="C91" s="259" t="s">
        <v>17</v>
      </c>
      <c r="D91" s="253" t="s">
        <v>2119</v>
      </c>
      <c r="E91" s="248">
        <v>0.42025000000000001</v>
      </c>
      <c r="F91" s="207"/>
      <c r="G91" s="208">
        <f>+E91*F91/10</f>
        <v>0</v>
      </c>
    </row>
    <row r="92" spans="1:7" ht="13" customHeight="1" x14ac:dyDescent="0.15">
      <c r="A92" s="281">
        <v>201654</v>
      </c>
      <c r="B92" s="252" t="s">
        <v>99</v>
      </c>
      <c r="C92" s="259" t="s">
        <v>100</v>
      </c>
      <c r="D92" s="253" t="s">
        <v>2119</v>
      </c>
      <c r="E92" s="248">
        <v>0.45830880000000007</v>
      </c>
      <c r="F92" s="207"/>
      <c r="G92" s="208">
        <f>+E92*F92/10</f>
        <v>0</v>
      </c>
    </row>
    <row r="93" spans="1:7" ht="13" customHeight="1" x14ac:dyDescent="0.15">
      <c r="A93" s="281">
        <v>201655</v>
      </c>
      <c r="B93" s="252" t="s">
        <v>101</v>
      </c>
      <c r="C93" s="259" t="s">
        <v>19</v>
      </c>
      <c r="D93" s="253" t="s">
        <v>2119</v>
      </c>
      <c r="E93" s="248">
        <v>0.45830880000000007</v>
      </c>
      <c r="F93" s="207"/>
      <c r="G93" s="208">
        <f>+E93*F93/10</f>
        <v>0</v>
      </c>
    </row>
    <row r="94" spans="1:7" ht="13" customHeight="1" x14ac:dyDescent="0.15">
      <c r="A94" s="281">
        <v>201643</v>
      </c>
      <c r="B94" s="252" t="s">
        <v>102</v>
      </c>
      <c r="C94" s="259" t="s">
        <v>19</v>
      </c>
      <c r="D94" s="253" t="s">
        <v>2120</v>
      </c>
      <c r="E94" s="248">
        <v>0.33695999999999998</v>
      </c>
      <c r="F94" s="207"/>
      <c r="G94" s="208">
        <f>+E94*F94/10</f>
        <v>0</v>
      </c>
    </row>
    <row r="95" spans="1:7" ht="13" customHeight="1" x14ac:dyDescent="0.15">
      <c r="A95" s="282"/>
      <c r="B95" s="261"/>
      <c r="C95" s="237"/>
      <c r="D95" s="257"/>
      <c r="E95" s="257"/>
      <c r="F95" s="260"/>
      <c r="G95" s="257"/>
    </row>
    <row r="96" spans="1:7" ht="13" customHeight="1" x14ac:dyDescent="0.15">
      <c r="A96" s="282"/>
      <c r="B96" s="256" t="s">
        <v>103</v>
      </c>
      <c r="C96" s="237"/>
      <c r="D96" s="257"/>
      <c r="E96" s="257"/>
      <c r="F96" s="260"/>
      <c r="G96" s="257"/>
    </row>
    <row r="97" spans="1:7" ht="13" customHeight="1" x14ac:dyDescent="0.15">
      <c r="A97" s="281">
        <v>201577</v>
      </c>
      <c r="B97" s="252" t="s">
        <v>104</v>
      </c>
      <c r="C97" s="259" t="s">
        <v>105</v>
      </c>
      <c r="D97" s="253" t="s">
        <v>2121</v>
      </c>
      <c r="E97" s="248">
        <v>0.69767999999999997</v>
      </c>
      <c r="F97" s="207"/>
      <c r="G97" s="208">
        <f t="shared" ref="G97:G102" si="7">+E97*F97/10</f>
        <v>0</v>
      </c>
    </row>
    <row r="98" spans="1:7" ht="13" customHeight="1" x14ac:dyDescent="0.15">
      <c r="A98" s="281">
        <v>101421</v>
      </c>
      <c r="B98" s="252" t="s">
        <v>106</v>
      </c>
      <c r="C98" s="259" t="s">
        <v>17</v>
      </c>
      <c r="D98" s="253" t="s">
        <v>235</v>
      </c>
      <c r="E98" s="248">
        <v>0.567747</v>
      </c>
      <c r="F98" s="207"/>
      <c r="G98" s="208">
        <f t="shared" si="7"/>
        <v>0</v>
      </c>
    </row>
    <row r="99" spans="1:7" ht="13" customHeight="1" x14ac:dyDescent="0.15">
      <c r="A99" s="281">
        <v>201038</v>
      </c>
      <c r="B99" s="252" t="s">
        <v>107</v>
      </c>
      <c r="C99" s="259" t="s">
        <v>100</v>
      </c>
      <c r="D99" s="253" t="s">
        <v>235</v>
      </c>
      <c r="E99" s="248">
        <v>6.3082999999999986E-2</v>
      </c>
      <c r="F99" s="207"/>
      <c r="G99" s="208">
        <f t="shared" si="7"/>
        <v>0</v>
      </c>
    </row>
    <row r="100" spans="1:7" ht="13" customHeight="1" x14ac:dyDescent="0.15">
      <c r="A100" s="281">
        <v>201617</v>
      </c>
      <c r="B100" s="252" t="s">
        <v>93</v>
      </c>
      <c r="C100" s="259" t="s">
        <v>19</v>
      </c>
      <c r="D100" s="253" t="s">
        <v>235</v>
      </c>
      <c r="E100" s="248">
        <v>0.48727139999999991</v>
      </c>
      <c r="F100" s="207"/>
      <c r="G100" s="208">
        <f t="shared" si="7"/>
        <v>0</v>
      </c>
    </row>
    <row r="101" spans="1:7" ht="13" customHeight="1" x14ac:dyDescent="0.15">
      <c r="A101" s="281">
        <v>201618</v>
      </c>
      <c r="B101" s="252" t="s">
        <v>94</v>
      </c>
      <c r="C101" s="259" t="s">
        <v>44</v>
      </c>
      <c r="D101" s="253" t="s">
        <v>235</v>
      </c>
      <c r="E101" s="248">
        <v>0.67959749999999997</v>
      </c>
      <c r="F101" s="207"/>
      <c r="G101" s="208">
        <f t="shared" si="7"/>
        <v>0</v>
      </c>
    </row>
    <row r="102" spans="1:7" ht="13" customHeight="1" x14ac:dyDescent="0.15">
      <c r="A102" s="281">
        <v>201625</v>
      </c>
      <c r="B102" s="252" t="s">
        <v>95</v>
      </c>
      <c r="C102" s="259" t="s">
        <v>96</v>
      </c>
      <c r="D102" s="253" t="s">
        <v>235</v>
      </c>
      <c r="E102" s="248">
        <v>0.67959749999999997</v>
      </c>
      <c r="F102" s="207"/>
      <c r="G102" s="208">
        <f t="shared" si="7"/>
        <v>0</v>
      </c>
    </row>
    <row r="103" spans="1:7" ht="13" customHeight="1" x14ac:dyDescent="0.15">
      <c r="A103" s="281">
        <v>201616</v>
      </c>
      <c r="B103" s="252" t="s">
        <v>108</v>
      </c>
      <c r="C103" s="259" t="s">
        <v>109</v>
      </c>
      <c r="D103" s="253" t="s">
        <v>224</v>
      </c>
      <c r="E103" s="248">
        <v>0.72292500000000004</v>
      </c>
      <c r="F103" s="207"/>
      <c r="G103" s="208">
        <f t="shared" ref="G103:G109" si="8">+E103*F103/10</f>
        <v>0</v>
      </c>
    </row>
    <row r="104" spans="1:7" ht="13" customHeight="1" x14ac:dyDescent="0.15">
      <c r="A104" s="281">
        <v>201614</v>
      </c>
      <c r="B104" s="252" t="s">
        <v>110</v>
      </c>
      <c r="C104" s="259" t="s">
        <v>44</v>
      </c>
      <c r="D104" s="253" t="s">
        <v>235</v>
      </c>
      <c r="E104" s="248">
        <v>0.67959749999999997</v>
      </c>
      <c r="F104" s="207"/>
      <c r="G104" s="208">
        <f t="shared" si="8"/>
        <v>0</v>
      </c>
    </row>
    <row r="105" spans="1:7" ht="13" customHeight="1" x14ac:dyDescent="0.15">
      <c r="A105" s="281">
        <v>201615</v>
      </c>
      <c r="B105" s="252" t="s">
        <v>111</v>
      </c>
      <c r="C105" s="259" t="s">
        <v>96</v>
      </c>
      <c r="D105" s="253" t="s">
        <v>235</v>
      </c>
      <c r="E105" s="248">
        <v>0.67959749999999997</v>
      </c>
      <c r="F105" s="207"/>
      <c r="G105" s="208">
        <f t="shared" si="8"/>
        <v>0</v>
      </c>
    </row>
    <row r="106" spans="1:7" ht="13" customHeight="1" x14ac:dyDescent="0.15">
      <c r="A106" s="281">
        <v>201313</v>
      </c>
      <c r="B106" s="252" t="s">
        <v>2137</v>
      </c>
      <c r="C106" s="259" t="s">
        <v>2113</v>
      </c>
      <c r="D106" s="253" t="s">
        <v>235</v>
      </c>
      <c r="E106" s="248">
        <v>0.48727139999999991</v>
      </c>
      <c r="F106" s="207"/>
      <c r="G106" s="208">
        <f t="shared" si="8"/>
        <v>0</v>
      </c>
    </row>
    <row r="107" spans="1:7" ht="13" customHeight="1" x14ac:dyDescent="0.15">
      <c r="A107" s="281">
        <v>201012</v>
      </c>
      <c r="B107" s="252" t="s">
        <v>2138</v>
      </c>
      <c r="C107" s="259" t="s">
        <v>2114</v>
      </c>
      <c r="D107" s="253" t="s">
        <v>235</v>
      </c>
      <c r="E107" s="248">
        <v>0.67959749999999997</v>
      </c>
      <c r="F107" s="207"/>
      <c r="G107" s="208">
        <f t="shared" si="8"/>
        <v>0</v>
      </c>
    </row>
    <row r="108" spans="1:7" ht="13" customHeight="1" x14ac:dyDescent="0.15">
      <c r="A108" s="281">
        <v>201007</v>
      </c>
      <c r="B108" s="252" t="s">
        <v>2139</v>
      </c>
      <c r="C108" s="259" t="s">
        <v>2115</v>
      </c>
      <c r="D108" s="253" t="s">
        <v>235</v>
      </c>
      <c r="E108" s="248">
        <v>0.85</v>
      </c>
      <c r="F108" s="207"/>
      <c r="G108" s="208">
        <f t="shared" ref="G108" si="9">+E108*F108/10</f>
        <v>0</v>
      </c>
    </row>
    <row r="109" spans="1:7" ht="13" customHeight="1" x14ac:dyDescent="0.15">
      <c r="A109" s="281">
        <v>201545</v>
      </c>
      <c r="B109" s="252" t="s">
        <v>2139</v>
      </c>
      <c r="C109" s="259" t="s">
        <v>2116</v>
      </c>
      <c r="D109" s="253" t="s">
        <v>224</v>
      </c>
      <c r="E109" s="248">
        <v>0.73</v>
      </c>
      <c r="F109" s="207"/>
      <c r="G109" s="208">
        <f t="shared" si="8"/>
        <v>0</v>
      </c>
    </row>
    <row r="110" spans="1:7" ht="13" customHeight="1" x14ac:dyDescent="0.15">
      <c r="A110" s="282"/>
      <c r="B110" s="236"/>
      <c r="C110" s="237"/>
      <c r="D110" s="257"/>
      <c r="E110" s="257"/>
      <c r="F110" s="260"/>
      <c r="G110" s="257"/>
    </row>
    <row r="111" spans="1:7" ht="13" customHeight="1" x14ac:dyDescent="0.15">
      <c r="A111" s="282"/>
      <c r="B111" s="256" t="s">
        <v>112</v>
      </c>
      <c r="C111" s="237"/>
      <c r="D111" s="257"/>
      <c r="E111" s="257"/>
      <c r="F111" s="260"/>
      <c r="G111" s="257"/>
    </row>
    <row r="112" spans="1:7" ht="13" customHeight="1" x14ac:dyDescent="0.15">
      <c r="A112" s="281">
        <v>112294</v>
      </c>
      <c r="B112" s="252" t="s">
        <v>113</v>
      </c>
      <c r="C112" s="259" t="s">
        <v>114</v>
      </c>
      <c r="D112" s="253" t="s">
        <v>2122</v>
      </c>
      <c r="E112" s="248">
        <v>0.41593750000000002</v>
      </c>
      <c r="F112" s="207"/>
      <c r="G112" s="208">
        <f>+E112*F112/10</f>
        <v>0</v>
      </c>
    </row>
    <row r="113" spans="1:7" ht="13" customHeight="1" x14ac:dyDescent="0.15">
      <c r="A113" s="281">
        <v>112295</v>
      </c>
      <c r="B113" s="252" t="s">
        <v>115</v>
      </c>
      <c r="C113" s="259" t="s">
        <v>116</v>
      </c>
      <c r="D113" s="253" t="s">
        <v>2123</v>
      </c>
      <c r="E113" s="248">
        <v>0.53010000000000002</v>
      </c>
      <c r="F113" s="207"/>
      <c r="G113" s="208">
        <f>+E113*F113/10</f>
        <v>0</v>
      </c>
    </row>
    <row r="114" spans="1:7" ht="13" customHeight="1" x14ac:dyDescent="0.15">
      <c r="A114" s="282"/>
      <c r="B114" s="236"/>
      <c r="C114" s="237"/>
      <c r="D114" s="257"/>
      <c r="E114" s="257"/>
      <c r="F114" s="260"/>
      <c r="G114" s="237"/>
    </row>
    <row r="115" spans="1:7" ht="13" customHeight="1" x14ac:dyDescent="0.15">
      <c r="A115" s="282"/>
      <c r="B115" s="256" t="s">
        <v>117</v>
      </c>
      <c r="C115" s="237"/>
      <c r="D115" s="257"/>
      <c r="E115" s="257"/>
      <c r="F115" s="260"/>
      <c r="G115" s="237"/>
    </row>
    <row r="116" spans="1:7" ht="13" customHeight="1" x14ac:dyDescent="0.15">
      <c r="A116" s="281">
        <v>201332</v>
      </c>
      <c r="B116" s="252" t="s">
        <v>118</v>
      </c>
      <c r="C116" s="259" t="s">
        <v>119</v>
      </c>
      <c r="D116" s="253" t="s">
        <v>2124</v>
      </c>
      <c r="E116" s="248">
        <v>0.52953749999999999</v>
      </c>
      <c r="F116" s="207"/>
      <c r="G116" s="208">
        <f t="shared" ref="G116:G125" si="10">+E116*F116/10</f>
        <v>0</v>
      </c>
    </row>
    <row r="117" spans="1:7" ht="13" customHeight="1" x14ac:dyDescent="0.15">
      <c r="A117" s="281">
        <v>201620</v>
      </c>
      <c r="B117" s="252" t="s">
        <v>120</v>
      </c>
      <c r="C117" s="259" t="s">
        <v>119</v>
      </c>
      <c r="D117" s="253" t="s">
        <v>2124</v>
      </c>
      <c r="E117" s="248">
        <v>0.52953749999999999</v>
      </c>
      <c r="F117" s="207"/>
      <c r="G117" s="208">
        <f t="shared" si="10"/>
        <v>0</v>
      </c>
    </row>
    <row r="118" spans="1:7" ht="13" customHeight="1" x14ac:dyDescent="0.15">
      <c r="A118" s="281">
        <v>201621</v>
      </c>
      <c r="B118" s="252" t="s">
        <v>121</v>
      </c>
      <c r="C118" s="259" t="s">
        <v>122</v>
      </c>
      <c r="D118" s="253" t="s">
        <v>2122</v>
      </c>
      <c r="E118" s="248">
        <v>0.53</v>
      </c>
      <c r="F118" s="207"/>
      <c r="G118" s="208">
        <f t="shared" si="10"/>
        <v>0</v>
      </c>
    </row>
    <row r="119" spans="1:7" ht="13" customHeight="1" x14ac:dyDescent="0.15">
      <c r="A119" s="281">
        <v>201144</v>
      </c>
      <c r="B119" s="252" t="s">
        <v>123</v>
      </c>
      <c r="C119" s="259" t="s">
        <v>14</v>
      </c>
      <c r="D119" s="253" t="s">
        <v>2122</v>
      </c>
      <c r="E119" s="248">
        <v>0.51</v>
      </c>
      <c r="F119" s="207"/>
      <c r="G119" s="208">
        <f t="shared" si="10"/>
        <v>0</v>
      </c>
    </row>
    <row r="120" spans="1:7" ht="13" customHeight="1" x14ac:dyDescent="0.15">
      <c r="A120" s="281">
        <v>201134</v>
      </c>
      <c r="B120" s="252" t="s">
        <v>124</v>
      </c>
      <c r="C120" s="259" t="s">
        <v>14</v>
      </c>
      <c r="D120" s="253" t="s">
        <v>2122</v>
      </c>
      <c r="E120" s="248">
        <v>0.51</v>
      </c>
      <c r="F120" s="207"/>
      <c r="G120" s="208">
        <f t="shared" si="10"/>
        <v>0</v>
      </c>
    </row>
    <row r="121" spans="1:7" ht="13" customHeight="1" x14ac:dyDescent="0.15">
      <c r="A121" s="281">
        <v>201096</v>
      </c>
      <c r="B121" s="252" t="s">
        <v>125</v>
      </c>
      <c r="C121" s="259" t="s">
        <v>17</v>
      </c>
      <c r="D121" s="253" t="s">
        <v>2122</v>
      </c>
      <c r="E121" s="248">
        <v>0.50942500000000002</v>
      </c>
      <c r="F121" s="207"/>
      <c r="G121" s="208">
        <f t="shared" si="10"/>
        <v>0</v>
      </c>
    </row>
    <row r="122" spans="1:7" ht="13" customHeight="1" x14ac:dyDescent="0.15">
      <c r="A122" s="281">
        <v>201138</v>
      </c>
      <c r="B122" s="252" t="s">
        <v>126</v>
      </c>
      <c r="C122" s="259" t="s">
        <v>17</v>
      </c>
      <c r="D122" s="253" t="s">
        <v>2122</v>
      </c>
      <c r="E122" s="248">
        <v>0.50942500000000002</v>
      </c>
      <c r="F122" s="207"/>
      <c r="G122" s="208">
        <f t="shared" si="10"/>
        <v>0</v>
      </c>
    </row>
    <row r="123" spans="1:7" ht="13" customHeight="1" x14ac:dyDescent="0.15">
      <c r="A123" s="281">
        <v>201623</v>
      </c>
      <c r="B123" s="252" t="s">
        <v>127</v>
      </c>
      <c r="C123" s="259" t="s">
        <v>100</v>
      </c>
      <c r="D123" s="253" t="s">
        <v>2125</v>
      </c>
      <c r="E123" s="248">
        <v>0.64</v>
      </c>
      <c r="F123" s="207"/>
      <c r="G123" s="208">
        <f t="shared" si="10"/>
        <v>0</v>
      </c>
    </row>
    <row r="124" spans="1:7" ht="13" customHeight="1" x14ac:dyDescent="0.15">
      <c r="A124" s="281">
        <v>201079</v>
      </c>
      <c r="B124" s="252" t="s">
        <v>128</v>
      </c>
      <c r="C124" s="259" t="s">
        <v>19</v>
      </c>
      <c r="D124" s="253" t="s">
        <v>2125</v>
      </c>
      <c r="E124" s="248">
        <v>0.67759999999999998</v>
      </c>
      <c r="F124" s="207"/>
      <c r="G124" s="208">
        <f t="shared" si="10"/>
        <v>0</v>
      </c>
    </row>
    <row r="125" spans="1:7" ht="13" customHeight="1" x14ac:dyDescent="0.15">
      <c r="A125" s="281">
        <v>201139</v>
      </c>
      <c r="B125" s="252" t="s">
        <v>129</v>
      </c>
      <c r="C125" s="259" t="s">
        <v>19</v>
      </c>
      <c r="D125" s="253" t="s">
        <v>2125</v>
      </c>
      <c r="E125" s="248">
        <v>0.67759999999999998</v>
      </c>
      <c r="F125" s="207"/>
      <c r="G125" s="208">
        <f t="shared" si="10"/>
        <v>0</v>
      </c>
    </row>
    <row r="126" spans="1:7" ht="13" customHeight="1" x14ac:dyDescent="0.15">
      <c r="A126" s="282"/>
      <c r="B126" s="236"/>
      <c r="C126" s="237"/>
      <c r="D126" s="257"/>
      <c r="E126" s="257"/>
      <c r="F126" s="255"/>
      <c r="G126" s="237"/>
    </row>
    <row r="127" spans="1:7" ht="13" customHeight="1" x14ac:dyDescent="0.15">
      <c r="A127" s="282"/>
      <c r="B127" s="256" t="s">
        <v>130</v>
      </c>
      <c r="C127" s="237"/>
      <c r="D127" s="257"/>
      <c r="E127" s="257"/>
      <c r="F127" s="260"/>
      <c r="G127" s="237"/>
    </row>
    <row r="128" spans="1:7" ht="13" customHeight="1" x14ac:dyDescent="0.15">
      <c r="A128" s="281">
        <v>201415</v>
      </c>
      <c r="B128" s="252" t="s">
        <v>131</v>
      </c>
      <c r="C128" s="259" t="s">
        <v>11</v>
      </c>
      <c r="D128" s="253" t="s">
        <v>2126</v>
      </c>
      <c r="E128" s="248">
        <v>0.67780799999999986</v>
      </c>
      <c r="F128" s="207"/>
      <c r="G128" s="208">
        <f t="shared" ref="G128:G134" si="11">+E128*F128/10</f>
        <v>0</v>
      </c>
    </row>
    <row r="129" spans="1:7" ht="13" customHeight="1" x14ac:dyDescent="0.15">
      <c r="A129" s="281">
        <v>201416</v>
      </c>
      <c r="B129" s="252" t="s">
        <v>132</v>
      </c>
      <c r="C129" s="259" t="s">
        <v>14</v>
      </c>
      <c r="D129" s="253" t="s">
        <v>281</v>
      </c>
      <c r="E129" s="248">
        <v>0.32674200000000003</v>
      </c>
      <c r="F129" s="207"/>
      <c r="G129" s="208">
        <f t="shared" si="11"/>
        <v>0</v>
      </c>
    </row>
    <row r="130" spans="1:7" ht="13" customHeight="1" x14ac:dyDescent="0.15">
      <c r="A130" s="281">
        <v>201675</v>
      </c>
      <c r="B130" s="252" t="s">
        <v>133</v>
      </c>
      <c r="C130" s="259" t="s">
        <v>14</v>
      </c>
      <c r="D130" s="253" t="s">
        <v>281</v>
      </c>
      <c r="E130" s="248">
        <v>0.32674200000000003</v>
      </c>
      <c r="F130" s="207"/>
      <c r="G130" s="208">
        <f t="shared" si="11"/>
        <v>0</v>
      </c>
    </row>
    <row r="131" spans="1:7" ht="13" customHeight="1" x14ac:dyDescent="0.15">
      <c r="A131" s="281">
        <v>201572</v>
      </c>
      <c r="B131" s="252" t="s">
        <v>134</v>
      </c>
      <c r="C131" s="259" t="s">
        <v>17</v>
      </c>
      <c r="D131" s="253" t="s">
        <v>281</v>
      </c>
      <c r="E131" s="248">
        <v>0.32674200000000003</v>
      </c>
      <c r="F131" s="207"/>
      <c r="G131" s="208">
        <f t="shared" si="11"/>
        <v>0</v>
      </c>
    </row>
    <row r="132" spans="1:7" ht="13" customHeight="1" x14ac:dyDescent="0.15">
      <c r="A132" s="281">
        <v>201573</v>
      </c>
      <c r="B132" s="252" t="s">
        <v>135</v>
      </c>
      <c r="C132" s="259" t="s">
        <v>17</v>
      </c>
      <c r="D132" s="253" t="s">
        <v>281</v>
      </c>
      <c r="E132" s="248">
        <v>0.32674200000000003</v>
      </c>
      <c r="F132" s="207"/>
      <c r="G132" s="208">
        <f t="shared" si="11"/>
        <v>0</v>
      </c>
    </row>
    <row r="133" spans="1:7" ht="13" customHeight="1" x14ac:dyDescent="0.15">
      <c r="A133" s="281">
        <v>201149</v>
      </c>
      <c r="B133" s="252" t="s">
        <v>136</v>
      </c>
      <c r="C133" s="259" t="s">
        <v>19</v>
      </c>
      <c r="D133" s="253" t="s">
        <v>281</v>
      </c>
      <c r="E133" s="248">
        <v>0.61456</v>
      </c>
      <c r="F133" s="207"/>
      <c r="G133" s="208">
        <f t="shared" si="11"/>
        <v>0</v>
      </c>
    </row>
    <row r="134" spans="1:7" ht="13" customHeight="1" x14ac:dyDescent="0.15">
      <c r="A134" s="281">
        <v>201493</v>
      </c>
      <c r="B134" s="252" t="s">
        <v>137</v>
      </c>
      <c r="C134" s="259" t="s">
        <v>19</v>
      </c>
      <c r="D134" s="253" t="s">
        <v>281</v>
      </c>
      <c r="E134" s="248">
        <v>0.61456</v>
      </c>
      <c r="F134" s="207"/>
      <c r="G134" s="208">
        <f t="shared" si="11"/>
        <v>0</v>
      </c>
    </row>
    <row r="135" spans="1:7" ht="13" customHeight="1" x14ac:dyDescent="0.15">
      <c r="A135" s="282"/>
      <c r="B135" s="236"/>
      <c r="C135" s="237"/>
      <c r="D135" s="257"/>
      <c r="E135" s="257"/>
      <c r="F135" s="255"/>
      <c r="G135" s="237"/>
    </row>
    <row r="136" spans="1:7" ht="13" customHeight="1" x14ac:dyDescent="0.15">
      <c r="A136" s="282"/>
      <c r="B136" s="256" t="s">
        <v>138</v>
      </c>
      <c r="C136" s="237"/>
      <c r="D136" s="257"/>
      <c r="E136" s="257"/>
      <c r="F136" s="255"/>
      <c r="G136" s="237"/>
    </row>
    <row r="137" spans="1:7" ht="13" customHeight="1" x14ac:dyDescent="0.15">
      <c r="A137" s="281">
        <v>101012</v>
      </c>
      <c r="B137" s="252" t="s">
        <v>139</v>
      </c>
      <c r="C137" s="259" t="s">
        <v>140</v>
      </c>
      <c r="D137" s="253" t="s">
        <v>2127</v>
      </c>
      <c r="E137" s="248">
        <v>0.12224232000000002</v>
      </c>
      <c r="F137" s="207"/>
      <c r="G137" s="208">
        <f t="shared" ref="G137:G144" si="12">+E137*F137/10</f>
        <v>0</v>
      </c>
    </row>
    <row r="138" spans="1:7" ht="13" customHeight="1" x14ac:dyDescent="0.15">
      <c r="A138" s="281">
        <v>101015</v>
      </c>
      <c r="B138" s="252" t="s">
        <v>141</v>
      </c>
      <c r="C138" s="259" t="s">
        <v>71</v>
      </c>
      <c r="D138" s="253" t="s">
        <v>2118</v>
      </c>
      <c r="E138" s="248">
        <v>7.4399999999999994E-2</v>
      </c>
      <c r="F138" s="207"/>
      <c r="G138" s="208">
        <f t="shared" si="12"/>
        <v>0</v>
      </c>
    </row>
    <row r="139" spans="1:7" ht="13" customHeight="1" x14ac:dyDescent="0.15">
      <c r="A139" s="281">
        <v>101020</v>
      </c>
      <c r="B139" s="252" t="s">
        <v>142</v>
      </c>
      <c r="C139" s="259" t="s">
        <v>71</v>
      </c>
      <c r="D139" s="253" t="s">
        <v>2118</v>
      </c>
      <c r="E139" s="248">
        <v>7.4399999999999994E-2</v>
      </c>
      <c r="F139" s="207"/>
      <c r="G139" s="208">
        <f t="shared" si="12"/>
        <v>0</v>
      </c>
    </row>
    <row r="140" spans="1:7" ht="13" customHeight="1" x14ac:dyDescent="0.15">
      <c r="A140" s="281">
        <v>101117</v>
      </c>
      <c r="B140" s="252" t="s">
        <v>143</v>
      </c>
      <c r="C140" s="259" t="s">
        <v>144</v>
      </c>
      <c r="D140" s="253" t="s">
        <v>2118</v>
      </c>
      <c r="E140" s="248">
        <v>8.4239999999999995E-2</v>
      </c>
      <c r="F140" s="207"/>
      <c r="G140" s="208">
        <f t="shared" si="12"/>
        <v>0</v>
      </c>
    </row>
    <row r="141" spans="1:7" ht="13" customHeight="1" x14ac:dyDescent="0.15">
      <c r="A141" s="281">
        <v>112308</v>
      </c>
      <c r="B141" s="252" t="s">
        <v>145</v>
      </c>
      <c r="C141" s="259" t="s">
        <v>146</v>
      </c>
      <c r="D141" s="253" t="s">
        <v>2118</v>
      </c>
      <c r="E141" s="248">
        <v>0.1248075</v>
      </c>
      <c r="F141" s="207"/>
      <c r="G141" s="208">
        <f t="shared" si="12"/>
        <v>0</v>
      </c>
    </row>
    <row r="142" spans="1:7" ht="13" customHeight="1" x14ac:dyDescent="0.15">
      <c r="A142" s="281">
        <v>112309</v>
      </c>
      <c r="B142" s="252" t="s">
        <v>147</v>
      </c>
      <c r="C142" s="259" t="s">
        <v>148</v>
      </c>
      <c r="D142" s="253" t="s">
        <v>2118</v>
      </c>
      <c r="E142" s="248">
        <v>0.1711975</v>
      </c>
      <c r="F142" s="207"/>
      <c r="G142" s="208">
        <f t="shared" si="12"/>
        <v>0</v>
      </c>
    </row>
    <row r="143" spans="1:7" ht="13" customHeight="1" x14ac:dyDescent="0.15">
      <c r="A143" s="281">
        <v>112310</v>
      </c>
      <c r="B143" s="252" t="s">
        <v>149</v>
      </c>
      <c r="C143" s="259" t="s">
        <v>148</v>
      </c>
      <c r="D143" s="253" t="s">
        <v>2118</v>
      </c>
      <c r="E143" s="248">
        <v>0.1932875</v>
      </c>
      <c r="F143" s="207"/>
      <c r="G143" s="208">
        <f t="shared" si="12"/>
        <v>0</v>
      </c>
    </row>
    <row r="144" spans="1:7" ht="13" customHeight="1" x14ac:dyDescent="0.15">
      <c r="A144" s="281">
        <v>112311</v>
      </c>
      <c r="B144" s="252" t="s">
        <v>150</v>
      </c>
      <c r="C144" s="259" t="s">
        <v>151</v>
      </c>
      <c r="D144" s="262">
        <v>500</v>
      </c>
      <c r="E144" s="248">
        <v>0.25632125</v>
      </c>
      <c r="F144" s="207"/>
      <c r="G144" s="208">
        <f t="shared" si="12"/>
        <v>0</v>
      </c>
    </row>
    <row r="145" spans="1:7" ht="13" customHeight="1" x14ac:dyDescent="0.15">
      <c r="A145" s="282"/>
      <c r="B145" s="236"/>
      <c r="C145" s="237"/>
      <c r="D145" s="257"/>
      <c r="E145" s="257"/>
      <c r="F145" s="255"/>
      <c r="G145" s="237"/>
    </row>
    <row r="146" spans="1:7" ht="13" customHeight="1" x14ac:dyDescent="0.15">
      <c r="A146" s="282"/>
      <c r="B146" s="256" t="s">
        <v>152</v>
      </c>
      <c r="C146" s="237"/>
      <c r="D146" s="257"/>
      <c r="E146" s="257"/>
      <c r="F146" s="255"/>
      <c r="G146" s="237"/>
    </row>
    <row r="147" spans="1:7" ht="13" customHeight="1" x14ac:dyDescent="0.15">
      <c r="A147" s="281">
        <v>201504</v>
      </c>
      <c r="B147" s="252" t="s">
        <v>153</v>
      </c>
      <c r="C147" s="259" t="s">
        <v>154</v>
      </c>
      <c r="D147" s="253" t="s">
        <v>2128</v>
      </c>
      <c r="E147" s="248">
        <v>0.94710000000000005</v>
      </c>
      <c r="F147" s="207"/>
      <c r="G147" s="208">
        <f t="shared" ref="G147:G153" si="13">+E147*F147/10</f>
        <v>0</v>
      </c>
    </row>
    <row r="148" spans="1:7" ht="13" customHeight="1" x14ac:dyDescent="0.15">
      <c r="A148" s="281">
        <v>201503</v>
      </c>
      <c r="B148" s="252" t="s">
        <v>155</v>
      </c>
      <c r="C148" s="259" t="s">
        <v>100</v>
      </c>
      <c r="D148" s="253" t="s">
        <v>224</v>
      </c>
      <c r="E148" s="248">
        <v>0.94710000000000005</v>
      </c>
      <c r="F148" s="207"/>
      <c r="G148" s="208">
        <f t="shared" si="13"/>
        <v>0</v>
      </c>
    </row>
    <row r="149" spans="1:7" ht="13" customHeight="1" x14ac:dyDescent="0.15">
      <c r="A149" s="281">
        <v>201805</v>
      </c>
      <c r="B149" s="252" t="s">
        <v>156</v>
      </c>
      <c r="C149" s="259" t="s">
        <v>157</v>
      </c>
      <c r="D149" s="253" t="s">
        <v>2129</v>
      </c>
      <c r="E149" s="206">
        <v>1.07</v>
      </c>
      <c r="F149" s="207"/>
      <c r="G149" s="208">
        <f t="shared" si="13"/>
        <v>0</v>
      </c>
    </row>
    <row r="150" spans="1:7" ht="13" customHeight="1" x14ac:dyDescent="0.15">
      <c r="A150" s="281">
        <v>201502</v>
      </c>
      <c r="B150" s="252" t="s">
        <v>158</v>
      </c>
      <c r="C150" s="259" t="s">
        <v>96</v>
      </c>
      <c r="D150" s="253" t="s">
        <v>2130</v>
      </c>
      <c r="E150" s="248">
        <v>1.0368299999999999</v>
      </c>
      <c r="F150" s="207"/>
      <c r="G150" s="208">
        <f t="shared" si="13"/>
        <v>0</v>
      </c>
    </row>
    <row r="151" spans="1:7" ht="13" customHeight="1" x14ac:dyDescent="0.15">
      <c r="A151" s="281">
        <v>201501</v>
      </c>
      <c r="B151" s="252" t="s">
        <v>159</v>
      </c>
      <c r="C151" s="259" t="s">
        <v>160</v>
      </c>
      <c r="D151" s="253" t="s">
        <v>2131</v>
      </c>
      <c r="E151" s="248">
        <v>1.0368299999999999</v>
      </c>
      <c r="F151" s="207"/>
      <c r="G151" s="208">
        <f t="shared" si="13"/>
        <v>0</v>
      </c>
    </row>
    <row r="152" spans="1:7" ht="13" customHeight="1" x14ac:dyDescent="0.15">
      <c r="A152" s="281">
        <v>201500</v>
      </c>
      <c r="B152" s="252" t="s">
        <v>161</v>
      </c>
      <c r="C152" s="259" t="s">
        <v>162</v>
      </c>
      <c r="D152" s="253" t="s">
        <v>276</v>
      </c>
      <c r="E152" s="248">
        <v>1.06671</v>
      </c>
      <c r="F152" s="207"/>
      <c r="G152" s="208">
        <f t="shared" si="13"/>
        <v>0</v>
      </c>
    </row>
    <row r="153" spans="1:7" ht="13" customHeight="1" x14ac:dyDescent="0.15">
      <c r="A153" s="281">
        <v>201725</v>
      </c>
      <c r="B153" s="252" t="s">
        <v>163</v>
      </c>
      <c r="C153" s="259" t="s">
        <v>164</v>
      </c>
      <c r="D153" s="253" t="s">
        <v>2132</v>
      </c>
      <c r="E153" s="248">
        <v>0.42126000000000002</v>
      </c>
      <c r="F153" s="207"/>
      <c r="G153" s="208">
        <f t="shared" si="13"/>
        <v>0</v>
      </c>
    </row>
    <row r="154" spans="1:7" ht="13" customHeight="1" x14ac:dyDescent="0.15">
      <c r="A154" s="282"/>
      <c r="B154" s="236"/>
      <c r="C154" s="237"/>
      <c r="D154" s="257"/>
      <c r="E154" s="257"/>
      <c r="F154" s="255"/>
      <c r="G154" s="263"/>
    </row>
    <row r="155" spans="1:7" ht="13" customHeight="1" x14ac:dyDescent="0.15">
      <c r="A155" s="281">
        <v>201721</v>
      </c>
      <c r="B155" s="252" t="s">
        <v>165</v>
      </c>
      <c r="C155" s="259" t="s">
        <v>100</v>
      </c>
      <c r="D155" s="253" t="s">
        <v>2133</v>
      </c>
      <c r="E155" s="248">
        <v>0.35977500000000001</v>
      </c>
      <c r="F155" s="207"/>
      <c r="G155" s="208">
        <f>+E155*F155/10</f>
        <v>0</v>
      </c>
    </row>
    <row r="156" spans="1:7" ht="13" customHeight="1" x14ac:dyDescent="0.15">
      <c r="A156" s="281">
        <v>201720</v>
      </c>
      <c r="B156" s="252" t="s">
        <v>166</v>
      </c>
      <c r="C156" s="259" t="s">
        <v>96</v>
      </c>
      <c r="D156" s="253" t="s">
        <v>2133</v>
      </c>
      <c r="E156" s="248">
        <v>0.63327</v>
      </c>
      <c r="F156" s="207"/>
      <c r="G156" s="208">
        <f>+E156*F156/10</f>
        <v>0</v>
      </c>
    </row>
    <row r="157" spans="1:7" ht="13" customHeight="1" x14ac:dyDescent="0.15">
      <c r="A157" s="282"/>
      <c r="B157" s="236"/>
      <c r="C157" s="237"/>
      <c r="D157" s="257"/>
      <c r="E157" s="257"/>
      <c r="F157" s="255"/>
      <c r="G157" s="237"/>
    </row>
    <row r="158" spans="1:7" ht="13" customHeight="1" x14ac:dyDescent="0.15">
      <c r="A158" s="282"/>
      <c r="B158" s="256" t="s">
        <v>167</v>
      </c>
      <c r="C158" s="237"/>
      <c r="D158" s="257"/>
      <c r="E158" s="257"/>
      <c r="F158" s="255"/>
      <c r="G158" s="237"/>
    </row>
    <row r="159" spans="1:7" ht="13" customHeight="1" x14ac:dyDescent="0.15">
      <c r="A159" s="281">
        <v>201345</v>
      </c>
      <c r="B159" s="252" t="s">
        <v>168</v>
      </c>
      <c r="C159" s="259" t="s">
        <v>169</v>
      </c>
      <c r="D159" s="253" t="s">
        <v>281</v>
      </c>
      <c r="E159" s="248">
        <v>0.44041999999999998</v>
      </c>
      <c r="F159" s="207"/>
      <c r="G159" s="208">
        <f t="shared" ref="G159:G170" si="14">+E159*F159/10</f>
        <v>0</v>
      </c>
    </row>
    <row r="160" spans="1:7" ht="13" customHeight="1" x14ac:dyDescent="0.15">
      <c r="A160" s="281">
        <v>201318</v>
      </c>
      <c r="B160" s="252" t="s">
        <v>170</v>
      </c>
      <c r="C160" s="259" t="s">
        <v>171</v>
      </c>
      <c r="D160" s="253" t="s">
        <v>235</v>
      </c>
      <c r="E160" s="248">
        <v>0.78588159999999985</v>
      </c>
      <c r="F160" s="207"/>
      <c r="G160" s="208">
        <f t="shared" si="14"/>
        <v>0</v>
      </c>
    </row>
    <row r="161" spans="1:7" ht="13" customHeight="1" x14ac:dyDescent="0.15">
      <c r="A161" s="281">
        <v>201293</v>
      </c>
      <c r="B161" s="252" t="s">
        <v>173</v>
      </c>
      <c r="C161" s="259" t="s">
        <v>17</v>
      </c>
      <c r="D161" s="253" t="s">
        <v>235</v>
      </c>
      <c r="E161" s="248">
        <v>0.78588159999999985</v>
      </c>
      <c r="F161" s="207"/>
      <c r="G161" s="208">
        <f t="shared" si="14"/>
        <v>0</v>
      </c>
    </row>
    <row r="162" spans="1:7" ht="13" customHeight="1" x14ac:dyDescent="0.15">
      <c r="A162" s="281">
        <v>201295</v>
      </c>
      <c r="B162" s="252" t="s">
        <v>174</v>
      </c>
      <c r="C162" s="259" t="s">
        <v>100</v>
      </c>
      <c r="D162" s="253" t="s">
        <v>235</v>
      </c>
      <c r="E162" s="248">
        <v>0.78588159999999985</v>
      </c>
      <c r="F162" s="207"/>
      <c r="G162" s="208">
        <f t="shared" si="14"/>
        <v>0</v>
      </c>
    </row>
    <row r="163" spans="1:7" ht="13" customHeight="1" x14ac:dyDescent="0.15">
      <c r="A163" s="281">
        <v>201299</v>
      </c>
      <c r="B163" s="252" t="s">
        <v>175</v>
      </c>
      <c r="C163" s="259" t="s">
        <v>19</v>
      </c>
      <c r="D163" s="253" t="s">
        <v>235</v>
      </c>
      <c r="E163" s="248">
        <v>0.98</v>
      </c>
      <c r="F163" s="207"/>
      <c r="G163" s="208">
        <f t="shared" si="14"/>
        <v>0</v>
      </c>
    </row>
    <row r="164" spans="1:7" ht="13" customHeight="1" x14ac:dyDescent="0.15">
      <c r="A164" s="281">
        <v>201053</v>
      </c>
      <c r="B164" s="252" t="s">
        <v>177</v>
      </c>
      <c r="C164" s="259" t="s">
        <v>157</v>
      </c>
      <c r="D164" s="253" t="s">
        <v>235</v>
      </c>
      <c r="E164" s="248">
        <v>1.1780999999999999</v>
      </c>
      <c r="F164" s="207"/>
      <c r="G164" s="208">
        <f t="shared" si="14"/>
        <v>0</v>
      </c>
    </row>
    <row r="165" spans="1:7" ht="13" customHeight="1" x14ac:dyDescent="0.15">
      <c r="A165" s="281">
        <v>201033</v>
      </c>
      <c r="B165" s="252" t="s">
        <v>178</v>
      </c>
      <c r="C165" s="259" t="s">
        <v>44</v>
      </c>
      <c r="D165" s="253" t="s">
        <v>235</v>
      </c>
      <c r="E165" s="248">
        <v>1.1780999999999999</v>
      </c>
      <c r="F165" s="207"/>
      <c r="G165" s="208">
        <f t="shared" si="14"/>
        <v>0</v>
      </c>
    </row>
    <row r="166" spans="1:7" ht="13" customHeight="1" x14ac:dyDescent="0.15">
      <c r="A166" s="281">
        <v>201297</v>
      </c>
      <c r="B166" s="252" t="s">
        <v>179</v>
      </c>
      <c r="C166" s="259" t="s">
        <v>96</v>
      </c>
      <c r="D166" s="253" t="s">
        <v>235</v>
      </c>
      <c r="E166" s="248">
        <v>1.1780999999999999</v>
      </c>
      <c r="F166" s="207"/>
      <c r="G166" s="208">
        <f t="shared" si="14"/>
        <v>0</v>
      </c>
    </row>
    <row r="167" spans="1:7" ht="13" customHeight="1" x14ac:dyDescent="0.15">
      <c r="A167" s="281">
        <v>201202</v>
      </c>
      <c r="B167" s="252" t="s">
        <v>180</v>
      </c>
      <c r="C167" s="259" t="s">
        <v>162</v>
      </c>
      <c r="D167" s="262">
        <v>500</v>
      </c>
      <c r="E167" s="248">
        <v>1.4343029999999999</v>
      </c>
      <c r="F167" s="207"/>
      <c r="G167" s="208">
        <f t="shared" si="14"/>
        <v>0</v>
      </c>
    </row>
    <row r="168" spans="1:7" ht="13" customHeight="1" x14ac:dyDescent="0.15">
      <c r="A168" s="281">
        <v>201631</v>
      </c>
      <c r="B168" s="252" t="s">
        <v>182</v>
      </c>
      <c r="C168" s="259" t="s">
        <v>19</v>
      </c>
      <c r="D168" s="253" t="s">
        <v>235</v>
      </c>
      <c r="E168" s="248">
        <v>0.98</v>
      </c>
      <c r="F168" s="207"/>
      <c r="G168" s="208">
        <f t="shared" si="14"/>
        <v>0</v>
      </c>
    </row>
    <row r="169" spans="1:7" ht="13" customHeight="1" x14ac:dyDescent="0.15">
      <c r="A169" s="281">
        <v>201632</v>
      </c>
      <c r="B169" s="252" t="s">
        <v>183</v>
      </c>
      <c r="C169" s="259" t="s">
        <v>171</v>
      </c>
      <c r="D169" s="253" t="s">
        <v>2134</v>
      </c>
      <c r="E169" s="248">
        <v>0.78588159999999985</v>
      </c>
      <c r="F169" s="207"/>
      <c r="G169" s="208">
        <f t="shared" si="14"/>
        <v>0</v>
      </c>
    </row>
    <row r="170" spans="1:7" ht="13" customHeight="1" x14ac:dyDescent="0.15">
      <c r="A170" s="281">
        <v>201210</v>
      </c>
      <c r="B170" s="252" t="s">
        <v>184</v>
      </c>
      <c r="C170" s="259" t="s">
        <v>14</v>
      </c>
      <c r="D170" s="253" t="s">
        <v>235</v>
      </c>
      <c r="E170" s="248">
        <v>0.74511360000000004</v>
      </c>
      <c r="F170" s="207"/>
      <c r="G170" s="208">
        <f t="shared" si="14"/>
        <v>0</v>
      </c>
    </row>
    <row r="171" spans="1:7" ht="13" customHeight="1" x14ac:dyDescent="0.15">
      <c r="A171" s="282"/>
      <c r="B171" s="236"/>
      <c r="C171" s="237"/>
      <c r="D171" s="257"/>
      <c r="E171" s="257"/>
      <c r="F171" s="255"/>
      <c r="G171" s="237"/>
    </row>
    <row r="172" spans="1:7" ht="13" customHeight="1" x14ac:dyDescent="0.15">
      <c r="A172" s="282"/>
      <c r="B172" s="256" t="s">
        <v>186</v>
      </c>
      <c r="C172" s="237"/>
      <c r="D172" s="257"/>
      <c r="E172" s="257"/>
      <c r="F172" s="255"/>
      <c r="G172" s="237"/>
    </row>
    <row r="173" spans="1:7" ht="13" customHeight="1" x14ac:dyDescent="0.15">
      <c r="A173" s="281">
        <v>201323</v>
      </c>
      <c r="B173" s="252" t="s">
        <v>187</v>
      </c>
      <c r="C173" s="259"/>
      <c r="D173" s="253" t="s">
        <v>2121</v>
      </c>
      <c r="E173" s="248">
        <v>0.66912000000000005</v>
      </c>
      <c r="F173" s="207"/>
      <c r="G173" s="208">
        <f t="shared" ref="G173:G184" si="15">+E173*F173/10</f>
        <v>0</v>
      </c>
    </row>
    <row r="174" spans="1:7" ht="13" customHeight="1" x14ac:dyDescent="0.15">
      <c r="A174" s="281">
        <v>201228</v>
      </c>
      <c r="B174" s="252" t="s">
        <v>185</v>
      </c>
      <c r="C174" s="259"/>
      <c r="D174" s="253" t="s">
        <v>235</v>
      </c>
      <c r="E174" s="248">
        <v>0.35798850000000004</v>
      </c>
      <c r="F174" s="207"/>
      <c r="G174" s="208">
        <f t="shared" si="15"/>
        <v>0</v>
      </c>
    </row>
    <row r="175" spans="1:7" ht="13" customHeight="1" x14ac:dyDescent="0.15">
      <c r="A175" s="281">
        <v>201020</v>
      </c>
      <c r="B175" s="252" t="s">
        <v>172</v>
      </c>
      <c r="C175" s="259"/>
      <c r="D175" s="253" t="s">
        <v>235</v>
      </c>
      <c r="E175" s="248">
        <v>0.43909749999999997</v>
      </c>
      <c r="F175" s="207"/>
      <c r="G175" s="208">
        <f t="shared" si="15"/>
        <v>0</v>
      </c>
    </row>
    <row r="176" spans="1:7" ht="13" customHeight="1" x14ac:dyDescent="0.15">
      <c r="A176" s="281">
        <v>201365</v>
      </c>
      <c r="B176" s="252" t="s">
        <v>188</v>
      </c>
      <c r="C176" s="259"/>
      <c r="D176" s="253" t="s">
        <v>2135</v>
      </c>
      <c r="E176" s="248">
        <v>0.66239999999999999</v>
      </c>
      <c r="F176" s="207"/>
      <c r="G176" s="208">
        <f t="shared" si="15"/>
        <v>0</v>
      </c>
    </row>
    <row r="177" spans="1:7" ht="13" customHeight="1" x14ac:dyDescent="0.15">
      <c r="A177" s="281">
        <v>201018</v>
      </c>
      <c r="B177" s="252" t="s">
        <v>176</v>
      </c>
      <c r="C177" s="259"/>
      <c r="D177" s="253" t="s">
        <v>235</v>
      </c>
      <c r="E177" s="248">
        <v>0.6226188800000001</v>
      </c>
      <c r="F177" s="207"/>
      <c r="G177" s="208">
        <f t="shared" si="15"/>
        <v>0</v>
      </c>
    </row>
    <row r="178" spans="1:7" ht="13" customHeight="1" x14ac:dyDescent="0.15">
      <c r="A178" s="281">
        <v>201389</v>
      </c>
      <c r="B178" s="252" t="s">
        <v>189</v>
      </c>
      <c r="C178" s="259"/>
      <c r="D178" s="253" t="s">
        <v>235</v>
      </c>
      <c r="E178" s="248">
        <v>0.47736000000000001</v>
      </c>
      <c r="F178" s="207"/>
      <c r="G178" s="208">
        <f t="shared" si="15"/>
        <v>0</v>
      </c>
    </row>
    <row r="179" spans="1:7" ht="13" customHeight="1" x14ac:dyDescent="0.15">
      <c r="A179" s="281">
        <v>201747</v>
      </c>
      <c r="B179" s="252" t="s">
        <v>190</v>
      </c>
      <c r="C179" s="259"/>
      <c r="D179" s="264" t="s">
        <v>191</v>
      </c>
      <c r="E179" s="248">
        <v>0.48</v>
      </c>
      <c r="F179" s="207"/>
      <c r="G179" s="208">
        <f t="shared" si="15"/>
        <v>0</v>
      </c>
    </row>
    <row r="180" spans="1:7" ht="13" customHeight="1" x14ac:dyDescent="0.15">
      <c r="A180" s="281">
        <v>201225</v>
      </c>
      <c r="B180" s="252" t="s">
        <v>181</v>
      </c>
      <c r="C180" s="259"/>
      <c r="D180" s="262">
        <v>1000</v>
      </c>
      <c r="E180" s="248">
        <v>1.2790319999999997</v>
      </c>
      <c r="F180" s="207"/>
      <c r="G180" s="208">
        <f t="shared" si="15"/>
        <v>0</v>
      </c>
    </row>
    <row r="181" spans="1:7" ht="13" customHeight="1" x14ac:dyDescent="0.15">
      <c r="A181" s="281">
        <v>201724</v>
      </c>
      <c r="B181" s="252" t="s">
        <v>192</v>
      </c>
      <c r="C181" s="259"/>
      <c r="D181" s="253" t="s">
        <v>281</v>
      </c>
      <c r="E181" s="248">
        <v>0.62260000000000004</v>
      </c>
      <c r="F181" s="207"/>
      <c r="G181" s="208">
        <f t="shared" si="15"/>
        <v>0</v>
      </c>
    </row>
    <row r="182" spans="1:7" ht="13" customHeight="1" x14ac:dyDescent="0.15">
      <c r="A182" s="281">
        <v>201366</v>
      </c>
      <c r="B182" s="252" t="s">
        <v>193</v>
      </c>
      <c r="C182" s="259"/>
      <c r="D182" s="253" t="s">
        <v>2135</v>
      </c>
      <c r="E182" s="248">
        <v>0.59230000000000005</v>
      </c>
      <c r="F182" s="207"/>
      <c r="G182" s="208">
        <f t="shared" si="15"/>
        <v>0</v>
      </c>
    </row>
    <row r="183" spans="1:7" ht="13" customHeight="1" x14ac:dyDescent="0.15">
      <c r="A183" s="281">
        <v>201390</v>
      </c>
      <c r="B183" s="252" t="s">
        <v>194</v>
      </c>
      <c r="C183" s="259"/>
      <c r="D183" s="253" t="s">
        <v>235</v>
      </c>
      <c r="E183" s="248">
        <v>0.47736000000000001</v>
      </c>
      <c r="F183" s="207"/>
      <c r="G183" s="208">
        <f t="shared" si="15"/>
        <v>0</v>
      </c>
    </row>
    <row r="184" spans="1:7" ht="13" customHeight="1" x14ac:dyDescent="0.15">
      <c r="A184" s="281">
        <v>201466</v>
      </c>
      <c r="B184" s="252" t="s">
        <v>195</v>
      </c>
      <c r="C184" s="259"/>
      <c r="D184" s="253" t="s">
        <v>235</v>
      </c>
      <c r="E184" s="248">
        <v>0.6226188800000001</v>
      </c>
      <c r="F184" s="207"/>
      <c r="G184" s="208">
        <f t="shared" si="15"/>
        <v>0</v>
      </c>
    </row>
    <row r="185" spans="1:7" ht="13" customHeight="1" x14ac:dyDescent="0.15">
      <c r="A185" s="282"/>
      <c r="B185" s="236"/>
      <c r="C185" s="237"/>
      <c r="D185" s="265"/>
      <c r="E185" s="265"/>
      <c r="F185" s="255"/>
      <c r="G185" s="266"/>
    </row>
    <row r="186" spans="1:7" ht="13" customHeight="1" x14ac:dyDescent="0.15">
      <c r="A186" s="283"/>
      <c r="B186" s="256" t="s">
        <v>196</v>
      </c>
      <c r="C186" s="237"/>
      <c r="D186" s="257"/>
      <c r="E186" s="257"/>
      <c r="F186" s="255"/>
      <c r="G186" s="237"/>
    </row>
    <row r="187" spans="1:7" ht="13" customHeight="1" x14ac:dyDescent="0.15">
      <c r="A187" s="281">
        <v>890001</v>
      </c>
      <c r="B187" s="252" t="s">
        <v>197</v>
      </c>
      <c r="C187" s="259" t="s">
        <v>198</v>
      </c>
      <c r="D187" s="253" t="s">
        <v>2136</v>
      </c>
      <c r="E187" s="248">
        <v>0.6633</v>
      </c>
      <c r="F187" s="207"/>
      <c r="G187" s="208">
        <f t="shared" ref="G187:G197" si="16">+E187*F187/10</f>
        <v>0</v>
      </c>
    </row>
    <row r="188" spans="1:7" ht="13" customHeight="1" x14ac:dyDescent="0.15">
      <c r="A188" s="281">
        <v>890002</v>
      </c>
      <c r="B188" s="252" t="s">
        <v>200</v>
      </c>
      <c r="C188" s="259" t="s">
        <v>14</v>
      </c>
      <c r="D188" s="253" t="s">
        <v>2136</v>
      </c>
      <c r="E188" s="248">
        <v>0.77259999999999995</v>
      </c>
      <c r="F188" s="207"/>
      <c r="G188" s="208">
        <f t="shared" si="16"/>
        <v>0</v>
      </c>
    </row>
    <row r="189" spans="1:7" ht="13" customHeight="1" x14ac:dyDescent="0.15">
      <c r="A189" s="281">
        <v>890003</v>
      </c>
      <c r="B189" s="252" t="s">
        <v>202</v>
      </c>
      <c r="C189" s="259" t="s">
        <v>203</v>
      </c>
      <c r="D189" s="253" t="s">
        <v>2136</v>
      </c>
      <c r="E189" s="248">
        <v>0.97419999999999995</v>
      </c>
      <c r="F189" s="207"/>
      <c r="G189" s="208">
        <f t="shared" si="16"/>
        <v>0</v>
      </c>
    </row>
    <row r="190" spans="1:7" ht="13" customHeight="1" x14ac:dyDescent="0.15">
      <c r="A190" s="281">
        <v>890004</v>
      </c>
      <c r="B190" s="252" t="s">
        <v>205</v>
      </c>
      <c r="C190" s="259" t="s">
        <v>19</v>
      </c>
      <c r="D190" s="253" t="s">
        <v>2136</v>
      </c>
      <c r="E190" s="248">
        <v>1.1068</v>
      </c>
      <c r="F190" s="207"/>
      <c r="G190" s="208">
        <f t="shared" si="16"/>
        <v>0</v>
      </c>
    </row>
    <row r="191" spans="1:7" ht="13" customHeight="1" x14ac:dyDescent="0.15">
      <c r="A191" s="281">
        <v>890026</v>
      </c>
      <c r="B191" s="252" t="s">
        <v>207</v>
      </c>
      <c r="C191" s="259" t="s">
        <v>208</v>
      </c>
      <c r="D191" s="253" t="s">
        <v>285</v>
      </c>
      <c r="E191" s="248">
        <v>1.1850000000000001</v>
      </c>
      <c r="F191" s="207"/>
      <c r="G191" s="208">
        <f t="shared" si="16"/>
        <v>0</v>
      </c>
    </row>
    <row r="192" spans="1:7" ht="13" customHeight="1" x14ac:dyDescent="0.15">
      <c r="A192" s="281">
        <v>890027</v>
      </c>
      <c r="B192" s="252" t="s">
        <v>209</v>
      </c>
      <c r="C192" s="259" t="s">
        <v>210</v>
      </c>
      <c r="D192" s="253" t="s">
        <v>285</v>
      </c>
      <c r="E192" s="248">
        <v>1.3984000000000001</v>
      </c>
      <c r="F192" s="207"/>
      <c r="G192" s="208">
        <f t="shared" si="16"/>
        <v>0</v>
      </c>
    </row>
    <row r="193" spans="1:7" ht="13" customHeight="1" x14ac:dyDescent="0.15">
      <c r="A193" s="281">
        <v>890020</v>
      </c>
      <c r="B193" s="252" t="s">
        <v>211</v>
      </c>
      <c r="C193" s="259" t="s">
        <v>198</v>
      </c>
      <c r="D193" s="253" t="s">
        <v>281</v>
      </c>
      <c r="E193" s="248">
        <v>0.72056249999999999</v>
      </c>
      <c r="F193" s="207"/>
      <c r="G193" s="208">
        <f t="shared" si="16"/>
        <v>0</v>
      </c>
    </row>
    <row r="194" spans="1:7" ht="13" customHeight="1" x14ac:dyDescent="0.15">
      <c r="A194" s="281">
        <v>890021</v>
      </c>
      <c r="B194" s="252" t="s">
        <v>212</v>
      </c>
      <c r="C194" s="259" t="s">
        <v>14</v>
      </c>
      <c r="D194" s="253" t="s">
        <v>281</v>
      </c>
      <c r="E194" s="248">
        <v>0.80567250000000001</v>
      </c>
      <c r="F194" s="207"/>
      <c r="G194" s="208">
        <f t="shared" si="16"/>
        <v>0</v>
      </c>
    </row>
    <row r="195" spans="1:7" ht="13" customHeight="1" x14ac:dyDescent="0.15">
      <c r="A195" s="281">
        <v>890022</v>
      </c>
      <c r="B195" s="252" t="s">
        <v>213</v>
      </c>
      <c r="C195" s="259" t="s">
        <v>203</v>
      </c>
      <c r="D195" s="253" t="s">
        <v>281</v>
      </c>
      <c r="E195" s="248">
        <v>1.2307675</v>
      </c>
      <c r="F195" s="207"/>
      <c r="G195" s="208">
        <f t="shared" si="16"/>
        <v>0</v>
      </c>
    </row>
    <row r="196" spans="1:7" ht="13" customHeight="1" x14ac:dyDescent="0.15">
      <c r="A196" s="281">
        <v>890023</v>
      </c>
      <c r="B196" s="252" t="s">
        <v>215</v>
      </c>
      <c r="C196" s="259" t="s">
        <v>216</v>
      </c>
      <c r="D196" s="253" t="s">
        <v>285</v>
      </c>
      <c r="E196" s="248">
        <v>0.81855</v>
      </c>
      <c r="F196" s="207"/>
      <c r="G196" s="208">
        <f t="shared" si="16"/>
        <v>0</v>
      </c>
    </row>
    <row r="197" spans="1:7" ht="13" customHeight="1" x14ac:dyDescent="0.15">
      <c r="A197" s="281">
        <v>890024</v>
      </c>
      <c r="B197" s="252" t="s">
        <v>217</v>
      </c>
      <c r="C197" s="259" t="s">
        <v>208</v>
      </c>
      <c r="D197" s="253" t="s">
        <v>285</v>
      </c>
      <c r="E197" s="248">
        <v>1.1141375</v>
      </c>
      <c r="F197" s="207"/>
      <c r="G197" s="208">
        <f t="shared" si="16"/>
        <v>0</v>
      </c>
    </row>
    <row r="198" spans="1:7" ht="13" customHeight="1" x14ac:dyDescent="0.15">
      <c r="A198" s="282"/>
      <c r="B198" s="236"/>
      <c r="C198" s="237"/>
      <c r="D198" s="265"/>
      <c r="E198" s="265"/>
      <c r="F198" s="255"/>
      <c r="G198" s="266"/>
    </row>
    <row r="199" spans="1:7" ht="13" customHeight="1" x14ac:dyDescent="0.15">
      <c r="A199" s="283"/>
      <c r="B199" s="256" t="s">
        <v>218</v>
      </c>
      <c r="C199" s="237"/>
      <c r="D199" s="257"/>
      <c r="E199" s="257"/>
      <c r="F199" s="255"/>
      <c r="G199" s="237"/>
    </row>
    <row r="200" spans="1:7" ht="13" customHeight="1" x14ac:dyDescent="0.15">
      <c r="A200" s="281">
        <v>890043</v>
      </c>
      <c r="B200" s="252" t="s">
        <v>199</v>
      </c>
      <c r="C200" s="259"/>
      <c r="D200" s="253" t="s">
        <v>281</v>
      </c>
      <c r="E200" s="248">
        <v>0.30336000000000002</v>
      </c>
      <c r="F200" s="207"/>
      <c r="G200" s="208">
        <f>+E200*F200/10</f>
        <v>0</v>
      </c>
    </row>
    <row r="201" spans="1:7" ht="13" customHeight="1" x14ac:dyDescent="0.15">
      <c r="A201" s="281">
        <v>890005</v>
      </c>
      <c r="B201" s="252" t="s">
        <v>201</v>
      </c>
      <c r="C201" s="259"/>
      <c r="D201" s="253" t="s">
        <v>281</v>
      </c>
      <c r="E201" s="248">
        <v>0.30336000000000002</v>
      </c>
      <c r="F201" s="207"/>
      <c r="G201" s="208">
        <f>+E201*F201/10</f>
        <v>0</v>
      </c>
    </row>
    <row r="202" spans="1:7" ht="13" customHeight="1" x14ac:dyDescent="0.15">
      <c r="A202" s="281">
        <v>890007</v>
      </c>
      <c r="B202" s="252" t="s">
        <v>204</v>
      </c>
      <c r="C202" s="259"/>
      <c r="D202" s="253" t="s">
        <v>281</v>
      </c>
      <c r="E202" s="248">
        <v>0.29427750000000003</v>
      </c>
      <c r="F202" s="207"/>
      <c r="G202" s="208">
        <f>+E202*F202/10</f>
        <v>0</v>
      </c>
    </row>
    <row r="203" spans="1:7" ht="13" customHeight="1" x14ac:dyDescent="0.15">
      <c r="A203" s="284">
        <v>890006</v>
      </c>
      <c r="B203" s="205" t="s">
        <v>206</v>
      </c>
      <c r="C203" s="259"/>
      <c r="D203" s="253" t="s">
        <v>281</v>
      </c>
      <c r="E203" s="248">
        <v>0.43909749999999997</v>
      </c>
      <c r="F203" s="207"/>
      <c r="G203" s="208">
        <f>+E203*F203/10</f>
        <v>0</v>
      </c>
    </row>
    <row r="204" spans="1:7" ht="12.75" customHeight="1" x14ac:dyDescent="0.15">
      <c r="A204" s="281">
        <v>890045</v>
      </c>
      <c r="B204" s="252" t="s">
        <v>214</v>
      </c>
      <c r="C204" s="259"/>
      <c r="D204" s="253" t="s">
        <v>281</v>
      </c>
      <c r="E204" s="248">
        <v>0.78749999999999998</v>
      </c>
      <c r="F204" s="207"/>
      <c r="G204" s="208">
        <f>+E204*F204/10</f>
        <v>0</v>
      </c>
    </row>
    <row r="205" spans="1:7" ht="13" customHeight="1" x14ac:dyDescent="0.15">
      <c r="A205" s="282"/>
      <c r="B205" s="236"/>
      <c r="C205" s="237"/>
      <c r="D205" s="265"/>
      <c r="E205" s="265"/>
      <c r="F205" s="255"/>
      <c r="G205" s="266"/>
    </row>
    <row r="206" spans="1:7" ht="13" customHeight="1" x14ac:dyDescent="0.15">
      <c r="A206" s="282"/>
      <c r="B206" s="256" t="s">
        <v>219</v>
      </c>
      <c r="C206" s="237"/>
      <c r="D206" s="257"/>
      <c r="E206" s="257"/>
      <c r="F206" s="255"/>
      <c r="G206" s="237"/>
    </row>
    <row r="207" spans="1:7" ht="13" customHeight="1" x14ac:dyDescent="0.15">
      <c r="A207" s="281">
        <v>101036</v>
      </c>
      <c r="B207" s="252" t="s">
        <v>220</v>
      </c>
      <c r="C207" s="259"/>
      <c r="D207" s="253" t="s">
        <v>2135</v>
      </c>
      <c r="E207" s="248">
        <v>0.48449999999999999</v>
      </c>
      <c r="F207" s="207"/>
      <c r="G207" s="208">
        <f>+E207*F207/10</f>
        <v>0</v>
      </c>
    </row>
    <row r="208" spans="1:7" ht="13" customHeight="1" x14ac:dyDescent="0.15">
      <c r="A208" s="18">
        <v>101034</v>
      </c>
      <c r="B208" s="252" t="s">
        <v>221</v>
      </c>
      <c r="C208" s="259"/>
      <c r="D208" s="253" t="s">
        <v>2135</v>
      </c>
      <c r="E208" s="248">
        <v>0.48449999999999999</v>
      </c>
      <c r="F208" s="207"/>
      <c r="G208" s="208">
        <f>+E208*F208/10</f>
        <v>0</v>
      </c>
    </row>
  </sheetData>
  <sheetProtection sort="0" autoFilter="0" pivotTables="0"/>
  <autoFilter ref="A5:G208" xr:uid="{00000000-0009-0000-0000-000000000000}"/>
  <mergeCells count="9">
    <mergeCell ref="B2:D2"/>
    <mergeCell ref="C23:C27"/>
    <mergeCell ref="D23:D27"/>
    <mergeCell ref="C74:C83"/>
    <mergeCell ref="C30:C32"/>
    <mergeCell ref="C33:C35"/>
    <mergeCell ref="C38:C46"/>
    <mergeCell ref="C49:C59"/>
    <mergeCell ref="C62:C71"/>
  </mergeCells>
  <printOptions horizontalCentered="1"/>
  <pageMargins left="0" right="0" top="0.74803149606299213" bottom="0" header="0.31496062992125984" footer="0.31496062992125984"/>
  <pageSetup paperSize="9" scale="60" fitToHeight="2" orientation="landscape" r:id="rId1"/>
  <rowBreaks count="2" manualBreakCount="2">
    <brk id="83" max="16" man="1"/>
    <brk id="156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 tint="-4.9989318521683403E-2"/>
  </sheetPr>
  <dimension ref="A1:L401"/>
  <sheetViews>
    <sheetView workbookViewId="0">
      <pane ySplit="1" topLeftCell="A17" activePane="bottomLeft" state="frozen"/>
      <selection pane="bottomLeft" activeCell="A32" sqref="A32"/>
    </sheetView>
  </sheetViews>
  <sheetFormatPr baseColWidth="10" defaultColWidth="7.83203125" defaultRowHeight="13" x14ac:dyDescent="0.2"/>
  <cols>
    <col min="1" max="1" width="7.83203125" style="53"/>
    <col min="2" max="2" width="7.1640625" style="53" bestFit="1" customWidth="1"/>
    <col min="3" max="3" width="26.5" style="54" bestFit="1" customWidth="1"/>
    <col min="4" max="4" width="56" style="54" customWidth="1"/>
    <col min="5" max="6" width="7.83203125" style="55"/>
    <col min="7" max="7" width="9.5" style="54" bestFit="1" customWidth="1"/>
    <col min="8" max="10" width="7.83203125" style="54"/>
    <col min="11" max="11" width="26" style="54" bestFit="1" customWidth="1"/>
    <col min="12" max="12" width="20.33203125" style="54" bestFit="1" customWidth="1"/>
    <col min="13" max="16384" width="7.83203125" style="54"/>
  </cols>
  <sheetData>
    <row r="1" spans="1:12" s="52" customFormat="1" x14ac:dyDescent="0.2">
      <c r="A1" s="52" t="s">
        <v>3</v>
      </c>
      <c r="B1" s="52" t="s">
        <v>417</v>
      </c>
      <c r="C1" s="52" t="s">
        <v>418</v>
      </c>
      <c r="D1" s="52" t="s">
        <v>418</v>
      </c>
      <c r="E1" s="52" t="s">
        <v>419</v>
      </c>
      <c r="F1" s="52" t="s">
        <v>420</v>
      </c>
      <c r="G1" s="52" t="s">
        <v>2</v>
      </c>
      <c r="H1" s="52" t="s">
        <v>421</v>
      </c>
      <c r="I1" s="52" t="s">
        <v>422</v>
      </c>
      <c r="J1" s="52" t="s">
        <v>423</v>
      </c>
      <c r="K1" s="52" t="s">
        <v>424</v>
      </c>
      <c r="L1" s="52" t="s">
        <v>425</v>
      </c>
    </row>
    <row r="2" spans="1:12" x14ac:dyDescent="0.2">
      <c r="A2" s="53">
        <v>890046</v>
      </c>
      <c r="B2" s="53">
        <v>10</v>
      </c>
      <c r="C2" s="54" t="s">
        <v>426</v>
      </c>
      <c r="D2" s="54" t="s">
        <v>427</v>
      </c>
      <c r="E2" s="55">
        <v>0.91</v>
      </c>
      <c r="F2" s="55">
        <v>0.91</v>
      </c>
      <c r="G2" s="54" t="s">
        <v>428</v>
      </c>
      <c r="H2" s="54" t="s">
        <v>429</v>
      </c>
      <c r="I2" s="54" t="s">
        <v>430</v>
      </c>
      <c r="J2" s="54" t="s">
        <v>430</v>
      </c>
      <c r="K2" s="54" t="s">
        <v>431</v>
      </c>
      <c r="L2" s="54" t="s">
        <v>432</v>
      </c>
    </row>
    <row r="3" spans="1:12" x14ac:dyDescent="0.2">
      <c r="A3" s="53">
        <v>890001</v>
      </c>
      <c r="B3" s="53">
        <v>10</v>
      </c>
      <c r="C3" s="54" t="s">
        <v>426</v>
      </c>
      <c r="D3" s="54" t="s">
        <v>433</v>
      </c>
      <c r="E3" s="55">
        <v>1.5</v>
      </c>
      <c r="F3" s="55">
        <v>1.5</v>
      </c>
      <c r="G3" s="54" t="s">
        <v>428</v>
      </c>
      <c r="H3" s="54" t="s">
        <v>434</v>
      </c>
      <c r="I3" s="54" t="s">
        <v>435</v>
      </c>
      <c r="J3" s="54" t="s">
        <v>436</v>
      </c>
      <c r="K3" s="54" t="s">
        <v>437</v>
      </c>
      <c r="L3" s="54" t="s">
        <v>438</v>
      </c>
    </row>
    <row r="4" spans="1:12" x14ac:dyDescent="0.2">
      <c r="A4" s="53">
        <v>890002</v>
      </c>
      <c r="B4" s="53">
        <v>10</v>
      </c>
      <c r="C4" s="54" t="s">
        <v>426</v>
      </c>
      <c r="D4" s="54" t="s">
        <v>439</v>
      </c>
      <c r="E4" s="55">
        <v>2.3199999999999998</v>
      </c>
      <c r="F4" s="55">
        <v>1.8</v>
      </c>
      <c r="G4" s="54" t="s">
        <v>428</v>
      </c>
      <c r="H4" s="54" t="s">
        <v>440</v>
      </c>
      <c r="I4" s="54" t="s">
        <v>441</v>
      </c>
      <c r="J4" s="54" t="s">
        <v>442</v>
      </c>
      <c r="K4" s="54" t="s">
        <v>443</v>
      </c>
      <c r="L4" s="54" t="s">
        <v>444</v>
      </c>
    </row>
    <row r="5" spans="1:12" x14ac:dyDescent="0.2">
      <c r="A5" s="53">
        <v>890003</v>
      </c>
      <c r="B5" s="53">
        <v>10</v>
      </c>
      <c r="C5" s="54" t="s">
        <v>426</v>
      </c>
      <c r="D5" s="54" t="s">
        <v>445</v>
      </c>
      <c r="E5" s="55">
        <v>2.2000000000000002</v>
      </c>
      <c r="F5" s="55">
        <v>2.2000000000000002</v>
      </c>
      <c r="G5" s="54" t="s">
        <v>428</v>
      </c>
      <c r="H5" s="54" t="s">
        <v>446</v>
      </c>
      <c r="I5" s="54" t="s">
        <v>447</v>
      </c>
      <c r="J5" s="54" t="s">
        <v>448</v>
      </c>
      <c r="K5" s="54" t="s">
        <v>449</v>
      </c>
      <c r="L5" s="54" t="s">
        <v>450</v>
      </c>
    </row>
    <row r="6" spans="1:12" x14ac:dyDescent="0.2">
      <c r="A6" s="53">
        <v>890004</v>
      </c>
      <c r="B6" s="53">
        <v>10</v>
      </c>
      <c r="C6" s="54" t="s">
        <v>426</v>
      </c>
      <c r="D6" s="54" t="s">
        <v>451</v>
      </c>
      <c r="E6" s="55">
        <v>2.2999999999999998</v>
      </c>
      <c r="F6" s="55">
        <v>2.2999999999999998</v>
      </c>
      <c r="G6" s="54" t="s">
        <v>428</v>
      </c>
      <c r="H6" s="54" t="s">
        <v>452</v>
      </c>
      <c r="I6" s="54" t="s">
        <v>453</v>
      </c>
      <c r="J6" s="54" t="s">
        <v>454</v>
      </c>
      <c r="K6" s="54" t="s">
        <v>455</v>
      </c>
      <c r="L6" s="54" t="s">
        <v>456</v>
      </c>
    </row>
    <row r="7" spans="1:12" x14ac:dyDescent="0.2">
      <c r="A7" s="53">
        <v>895020</v>
      </c>
      <c r="B7" s="53">
        <v>11</v>
      </c>
      <c r="C7" s="54" t="s">
        <v>457</v>
      </c>
      <c r="D7" s="54" t="s">
        <v>458</v>
      </c>
      <c r="E7" s="55">
        <v>3.23</v>
      </c>
      <c r="F7" s="55">
        <v>2.7</v>
      </c>
      <c r="G7" s="54" t="s">
        <v>428</v>
      </c>
      <c r="H7" s="54" t="s">
        <v>452</v>
      </c>
      <c r="I7" s="54" t="s">
        <v>447</v>
      </c>
      <c r="J7" s="54" t="s">
        <v>459</v>
      </c>
      <c r="K7" s="54" t="s">
        <v>455</v>
      </c>
      <c r="L7" s="54" t="s">
        <v>456</v>
      </c>
    </row>
    <row r="8" spans="1:12" x14ac:dyDescent="0.2">
      <c r="A8" s="53">
        <v>890026</v>
      </c>
      <c r="B8" s="53">
        <v>10</v>
      </c>
      <c r="C8" s="54" t="s">
        <v>426</v>
      </c>
      <c r="D8" s="54" t="s">
        <v>460</v>
      </c>
      <c r="E8" s="55">
        <v>2.91</v>
      </c>
      <c r="F8" s="55">
        <v>2.35</v>
      </c>
      <c r="G8" s="54" t="s">
        <v>428</v>
      </c>
      <c r="H8" s="54" t="s">
        <v>461</v>
      </c>
      <c r="I8" s="54" t="s">
        <v>462</v>
      </c>
      <c r="J8" s="54" t="s">
        <v>463</v>
      </c>
      <c r="K8" s="54" t="s">
        <v>464</v>
      </c>
      <c r="L8" s="54" t="s">
        <v>465</v>
      </c>
    </row>
    <row r="9" spans="1:12" x14ac:dyDescent="0.2">
      <c r="A9" s="53">
        <v>890027</v>
      </c>
      <c r="B9" s="53">
        <v>10</v>
      </c>
      <c r="C9" s="54" t="s">
        <v>426</v>
      </c>
      <c r="D9" s="54" t="s">
        <v>466</v>
      </c>
      <c r="E9" s="55">
        <v>3.41</v>
      </c>
      <c r="F9" s="55">
        <v>2.85</v>
      </c>
      <c r="G9" s="54" t="s">
        <v>428</v>
      </c>
      <c r="H9" s="54" t="s">
        <v>467</v>
      </c>
      <c r="I9" s="54" t="s">
        <v>468</v>
      </c>
      <c r="J9" s="54" t="s">
        <v>469</v>
      </c>
      <c r="K9" s="54" t="s">
        <v>470</v>
      </c>
      <c r="L9" s="54" t="s">
        <v>471</v>
      </c>
    </row>
    <row r="10" spans="1:12" x14ac:dyDescent="0.2">
      <c r="A10" s="53">
        <v>201750</v>
      </c>
      <c r="B10" s="53">
        <v>4</v>
      </c>
      <c r="C10" s="54" t="s">
        <v>472</v>
      </c>
      <c r="D10" s="54" t="s">
        <v>473</v>
      </c>
      <c r="E10" s="55">
        <v>1.91</v>
      </c>
      <c r="F10" s="55">
        <v>1.45</v>
      </c>
      <c r="G10" s="54" t="s">
        <v>428</v>
      </c>
      <c r="H10" s="54" t="s">
        <v>474</v>
      </c>
      <c r="I10" s="54" t="s">
        <v>475</v>
      </c>
      <c r="J10" s="54" t="s">
        <v>475</v>
      </c>
      <c r="K10" s="54" t="s">
        <v>476</v>
      </c>
      <c r="L10" s="54" t="s">
        <v>477</v>
      </c>
    </row>
    <row r="11" spans="1:12" x14ac:dyDescent="0.2">
      <c r="A11" s="53">
        <v>201755</v>
      </c>
      <c r="B11" s="53">
        <v>4</v>
      </c>
      <c r="C11" s="54" t="s">
        <v>472</v>
      </c>
      <c r="D11" s="54" t="s">
        <v>478</v>
      </c>
      <c r="E11" s="55">
        <v>1.91</v>
      </c>
      <c r="F11" s="55">
        <v>1.45</v>
      </c>
      <c r="G11" s="54" t="s">
        <v>428</v>
      </c>
      <c r="H11" s="54" t="s">
        <v>474</v>
      </c>
      <c r="I11" s="54" t="s">
        <v>475</v>
      </c>
      <c r="J11" s="54" t="s">
        <v>475</v>
      </c>
      <c r="K11" s="54" t="s">
        <v>479</v>
      </c>
      <c r="L11" s="54" t="s">
        <v>480</v>
      </c>
    </row>
    <row r="12" spans="1:12" x14ac:dyDescent="0.2">
      <c r="A12" s="53">
        <v>201754</v>
      </c>
      <c r="B12" s="53">
        <v>4</v>
      </c>
      <c r="C12" s="54" t="s">
        <v>472</v>
      </c>
      <c r="D12" s="54" t="s">
        <v>481</v>
      </c>
      <c r="E12" s="55">
        <v>1.91</v>
      </c>
      <c r="F12" s="55">
        <v>1.45</v>
      </c>
      <c r="G12" s="54" t="s">
        <v>428</v>
      </c>
      <c r="H12" s="54" t="s">
        <v>474</v>
      </c>
      <c r="I12" s="54" t="s">
        <v>475</v>
      </c>
      <c r="J12" s="54" t="s">
        <v>475</v>
      </c>
      <c r="K12" s="54" t="s">
        <v>482</v>
      </c>
      <c r="L12" s="54" t="s">
        <v>483</v>
      </c>
    </row>
    <row r="13" spans="1:12" x14ac:dyDescent="0.2">
      <c r="A13" s="53">
        <v>201751</v>
      </c>
      <c r="B13" s="53">
        <v>4</v>
      </c>
      <c r="C13" s="54" t="s">
        <v>472</v>
      </c>
      <c r="D13" s="54" t="s">
        <v>484</v>
      </c>
      <c r="E13" s="55">
        <v>1.91</v>
      </c>
      <c r="F13" s="55">
        <v>1.45</v>
      </c>
      <c r="G13" s="54" t="s">
        <v>428</v>
      </c>
      <c r="H13" s="54" t="s">
        <v>474</v>
      </c>
      <c r="I13" s="54" t="s">
        <v>475</v>
      </c>
      <c r="J13" s="54" t="s">
        <v>475</v>
      </c>
      <c r="K13" s="54" t="s">
        <v>485</v>
      </c>
      <c r="L13" s="54" t="s">
        <v>486</v>
      </c>
    </row>
    <row r="14" spans="1:12" x14ac:dyDescent="0.2">
      <c r="A14" s="53">
        <v>201752</v>
      </c>
      <c r="B14" s="53">
        <v>4</v>
      </c>
      <c r="C14" s="54" t="s">
        <v>472</v>
      </c>
      <c r="D14" s="54" t="s">
        <v>487</v>
      </c>
      <c r="E14" s="55">
        <v>1.91</v>
      </c>
      <c r="F14" s="55">
        <v>1.45</v>
      </c>
      <c r="G14" s="54" t="s">
        <v>428</v>
      </c>
      <c r="H14" s="54" t="s">
        <v>474</v>
      </c>
      <c r="I14" s="54" t="s">
        <v>475</v>
      </c>
      <c r="J14" s="54" t="s">
        <v>475</v>
      </c>
      <c r="K14" s="54" t="s">
        <v>488</v>
      </c>
      <c r="L14" s="54" t="s">
        <v>489</v>
      </c>
    </row>
    <row r="15" spans="1:12" x14ac:dyDescent="0.2">
      <c r="A15" s="53">
        <v>201753</v>
      </c>
      <c r="B15" s="53">
        <v>4</v>
      </c>
      <c r="C15" s="54" t="s">
        <v>472</v>
      </c>
      <c r="D15" s="54" t="s">
        <v>343</v>
      </c>
      <c r="E15" s="55">
        <v>1.91</v>
      </c>
      <c r="F15" s="55">
        <v>1.45</v>
      </c>
      <c r="G15" s="54" t="s">
        <v>428</v>
      </c>
      <c r="H15" s="54" t="s">
        <v>474</v>
      </c>
      <c r="I15" s="54" t="s">
        <v>475</v>
      </c>
      <c r="J15" s="54" t="s">
        <v>475</v>
      </c>
      <c r="K15" s="54" t="s">
        <v>490</v>
      </c>
      <c r="L15" s="54" t="s">
        <v>491</v>
      </c>
    </row>
    <row r="16" spans="1:12" x14ac:dyDescent="0.2">
      <c r="A16" s="53">
        <v>201809</v>
      </c>
      <c r="B16" s="53">
        <v>4</v>
      </c>
      <c r="C16" s="54" t="s">
        <v>472</v>
      </c>
      <c r="D16" s="54" t="s">
        <v>372</v>
      </c>
      <c r="E16" s="55">
        <v>4.57</v>
      </c>
      <c r="F16" s="55">
        <v>4.05</v>
      </c>
      <c r="G16" s="54" t="s">
        <v>428</v>
      </c>
      <c r="H16" s="54" t="s">
        <v>492</v>
      </c>
      <c r="I16" s="54" t="s">
        <v>493</v>
      </c>
      <c r="J16" s="54" t="s">
        <v>494</v>
      </c>
      <c r="K16" s="54" t="s">
        <v>495</v>
      </c>
      <c r="L16" s="54" t="s">
        <v>496</v>
      </c>
    </row>
    <row r="17" spans="1:12" x14ac:dyDescent="0.2">
      <c r="A17" s="53">
        <v>201852</v>
      </c>
      <c r="B17" s="53">
        <v>4</v>
      </c>
      <c r="C17" s="54" t="s">
        <v>472</v>
      </c>
      <c r="D17" s="54" t="s">
        <v>375</v>
      </c>
      <c r="E17" s="55">
        <v>5.0199999999999996</v>
      </c>
      <c r="F17" s="55">
        <v>4.5</v>
      </c>
      <c r="G17" s="54" t="s">
        <v>428</v>
      </c>
      <c r="H17" s="54" t="s">
        <v>497</v>
      </c>
      <c r="I17" s="54" t="s">
        <v>493</v>
      </c>
      <c r="J17" s="54" t="s">
        <v>494</v>
      </c>
      <c r="K17" s="54" t="s">
        <v>498</v>
      </c>
      <c r="L17" s="54" t="s">
        <v>499</v>
      </c>
    </row>
    <row r="18" spans="1:12" x14ac:dyDescent="0.2">
      <c r="A18" s="53">
        <v>201817</v>
      </c>
      <c r="B18" s="53">
        <v>4</v>
      </c>
      <c r="C18" s="54" t="s">
        <v>472</v>
      </c>
      <c r="D18" s="54" t="s">
        <v>500</v>
      </c>
      <c r="E18" s="55">
        <v>4.18</v>
      </c>
      <c r="F18" s="55">
        <v>3.75</v>
      </c>
      <c r="G18" s="54" t="s">
        <v>428</v>
      </c>
      <c r="H18" s="54" t="s">
        <v>501</v>
      </c>
      <c r="I18" s="54" t="s">
        <v>502</v>
      </c>
      <c r="J18" s="54" t="s">
        <v>503</v>
      </c>
      <c r="K18" s="54" t="s">
        <v>504</v>
      </c>
      <c r="L18" s="54" t="s">
        <v>505</v>
      </c>
    </row>
    <row r="19" spans="1:12" x14ac:dyDescent="0.2">
      <c r="A19" s="53">
        <v>201816</v>
      </c>
      <c r="B19" s="53">
        <v>4</v>
      </c>
      <c r="C19" s="54" t="s">
        <v>472</v>
      </c>
      <c r="D19" s="54" t="s">
        <v>506</v>
      </c>
      <c r="E19" s="55">
        <v>4.57</v>
      </c>
      <c r="F19" s="55">
        <v>4.05</v>
      </c>
      <c r="G19" s="54" t="s">
        <v>428</v>
      </c>
      <c r="H19" s="54" t="s">
        <v>497</v>
      </c>
      <c r="I19" s="54" t="s">
        <v>493</v>
      </c>
      <c r="J19" s="54" t="s">
        <v>494</v>
      </c>
      <c r="K19" s="54" t="s">
        <v>507</v>
      </c>
      <c r="L19" s="54" t="s">
        <v>508</v>
      </c>
    </row>
    <row r="20" spans="1:12" x14ac:dyDescent="0.2">
      <c r="A20" s="53">
        <v>201815</v>
      </c>
      <c r="B20" s="53">
        <v>4</v>
      </c>
      <c r="C20" s="54" t="s">
        <v>472</v>
      </c>
      <c r="D20" s="54" t="s">
        <v>509</v>
      </c>
      <c r="E20" s="55">
        <v>5.0199999999999996</v>
      </c>
      <c r="F20" s="55">
        <v>4.5</v>
      </c>
      <c r="G20" s="54" t="s">
        <v>428</v>
      </c>
      <c r="H20" s="54" t="s">
        <v>497</v>
      </c>
      <c r="I20" s="54" t="s">
        <v>493</v>
      </c>
      <c r="J20" s="54" t="s">
        <v>494</v>
      </c>
      <c r="K20" s="54" t="s">
        <v>510</v>
      </c>
      <c r="L20" s="54" t="s">
        <v>511</v>
      </c>
    </row>
    <row r="21" spans="1:12" x14ac:dyDescent="0.2">
      <c r="A21" s="53">
        <v>201814</v>
      </c>
      <c r="B21" s="53">
        <v>4</v>
      </c>
      <c r="C21" s="54" t="s">
        <v>472</v>
      </c>
      <c r="D21" s="54" t="s">
        <v>512</v>
      </c>
      <c r="E21" s="55">
        <v>5.97</v>
      </c>
      <c r="F21" s="55">
        <v>5.4</v>
      </c>
      <c r="G21" s="54" t="s">
        <v>428</v>
      </c>
      <c r="H21" s="54" t="s">
        <v>513</v>
      </c>
      <c r="I21" s="54" t="s">
        <v>447</v>
      </c>
      <c r="J21" s="54" t="s">
        <v>514</v>
      </c>
      <c r="K21" s="54" t="s">
        <v>515</v>
      </c>
      <c r="L21" s="54" t="s">
        <v>516</v>
      </c>
    </row>
    <row r="22" spans="1:12" x14ac:dyDescent="0.2">
      <c r="A22" s="53">
        <v>201484</v>
      </c>
      <c r="B22" s="53">
        <v>4</v>
      </c>
      <c r="C22" s="54" t="s">
        <v>472</v>
      </c>
      <c r="D22" s="54" t="s">
        <v>371</v>
      </c>
      <c r="E22" s="55">
        <v>4.57</v>
      </c>
      <c r="F22" s="55">
        <v>4.05</v>
      </c>
      <c r="G22" s="54" t="s">
        <v>428</v>
      </c>
      <c r="H22" s="54" t="s">
        <v>492</v>
      </c>
      <c r="I22" s="54" t="s">
        <v>493</v>
      </c>
      <c r="J22" s="54" t="s">
        <v>494</v>
      </c>
      <c r="K22" s="54" t="s">
        <v>517</v>
      </c>
      <c r="L22" s="54" t="s">
        <v>518</v>
      </c>
    </row>
    <row r="23" spans="1:12" x14ac:dyDescent="0.2">
      <c r="A23" s="53">
        <v>201369</v>
      </c>
      <c r="B23" s="53">
        <v>4</v>
      </c>
      <c r="C23" s="54" t="s">
        <v>472</v>
      </c>
      <c r="D23" s="54" t="s">
        <v>374</v>
      </c>
      <c r="E23" s="55">
        <v>5.0199999999999996</v>
      </c>
      <c r="F23" s="55">
        <v>4.5</v>
      </c>
      <c r="G23" s="54" t="s">
        <v>428</v>
      </c>
      <c r="H23" s="54" t="s">
        <v>497</v>
      </c>
      <c r="I23" s="54" t="s">
        <v>493</v>
      </c>
      <c r="J23" s="54" t="s">
        <v>494</v>
      </c>
      <c r="K23" s="54" t="s">
        <v>519</v>
      </c>
      <c r="L23" s="54" t="s">
        <v>520</v>
      </c>
    </row>
    <row r="24" spans="1:12" x14ac:dyDescent="0.2">
      <c r="A24" s="53">
        <v>201620</v>
      </c>
      <c r="B24" s="53">
        <v>4</v>
      </c>
      <c r="C24" s="54" t="s">
        <v>472</v>
      </c>
      <c r="D24" s="54" t="s">
        <v>319</v>
      </c>
      <c r="E24" s="55">
        <v>4.18</v>
      </c>
      <c r="F24" s="55">
        <v>3.75</v>
      </c>
      <c r="G24" s="54" t="s">
        <v>428</v>
      </c>
      <c r="H24" s="54" t="s">
        <v>501</v>
      </c>
      <c r="I24" s="54" t="s">
        <v>502</v>
      </c>
      <c r="J24" s="54" t="s">
        <v>503</v>
      </c>
      <c r="K24" s="54" t="s">
        <v>521</v>
      </c>
      <c r="L24" s="54" t="s">
        <v>522</v>
      </c>
    </row>
    <row r="25" spans="1:12" x14ac:dyDescent="0.2">
      <c r="A25" s="53">
        <v>201621</v>
      </c>
      <c r="B25" s="53">
        <v>4</v>
      </c>
      <c r="C25" s="54" t="s">
        <v>472</v>
      </c>
      <c r="D25" s="54" t="s">
        <v>320</v>
      </c>
      <c r="E25" s="55">
        <v>3.9</v>
      </c>
      <c r="F25" s="55">
        <v>3.38</v>
      </c>
      <c r="G25" s="54" t="s">
        <v>428</v>
      </c>
      <c r="H25" s="54" t="s">
        <v>492</v>
      </c>
      <c r="I25" s="54" t="s">
        <v>493</v>
      </c>
      <c r="J25" s="54" t="s">
        <v>494</v>
      </c>
      <c r="K25" s="54" t="s">
        <v>523</v>
      </c>
      <c r="L25" s="54" t="s">
        <v>524</v>
      </c>
    </row>
    <row r="26" spans="1:12" x14ac:dyDescent="0.2">
      <c r="A26" s="53">
        <v>112151</v>
      </c>
      <c r="B26" s="53">
        <v>3</v>
      </c>
      <c r="C26" s="54" t="s">
        <v>525</v>
      </c>
      <c r="D26" s="54" t="s">
        <v>526</v>
      </c>
      <c r="E26" s="55">
        <v>3.89</v>
      </c>
      <c r="F26" s="55">
        <v>3.38</v>
      </c>
      <c r="G26" s="54" t="s">
        <v>428</v>
      </c>
      <c r="H26" s="54" t="s">
        <v>463</v>
      </c>
      <c r="I26" s="54" t="s">
        <v>493</v>
      </c>
      <c r="J26" s="54" t="s">
        <v>494</v>
      </c>
      <c r="K26" s="54" t="s">
        <v>527</v>
      </c>
      <c r="L26" s="54" t="s">
        <v>528</v>
      </c>
    </row>
    <row r="27" spans="1:12" x14ac:dyDescent="0.2">
      <c r="A27" s="53">
        <v>201134</v>
      </c>
      <c r="B27" s="53">
        <v>4</v>
      </c>
      <c r="C27" s="54" t="s">
        <v>472</v>
      </c>
      <c r="D27" s="54" t="s">
        <v>321</v>
      </c>
      <c r="E27" s="55">
        <v>4.57</v>
      </c>
      <c r="F27" s="55">
        <v>4.05</v>
      </c>
      <c r="G27" s="54" t="s">
        <v>428</v>
      </c>
      <c r="H27" s="54" t="s">
        <v>497</v>
      </c>
      <c r="I27" s="54" t="s">
        <v>493</v>
      </c>
      <c r="J27" s="54" t="s">
        <v>494</v>
      </c>
      <c r="K27" s="54" t="s">
        <v>529</v>
      </c>
      <c r="L27" s="54" t="s">
        <v>530</v>
      </c>
    </row>
    <row r="28" spans="1:12" x14ac:dyDescent="0.2">
      <c r="A28" s="53">
        <v>112298</v>
      </c>
      <c r="B28" s="53">
        <v>3</v>
      </c>
      <c r="C28" s="54" t="s">
        <v>525</v>
      </c>
      <c r="D28" s="54" t="s">
        <v>379</v>
      </c>
      <c r="E28" s="55">
        <v>4.5599999999999996</v>
      </c>
      <c r="F28" s="55">
        <v>4.05</v>
      </c>
      <c r="G28" s="54" t="s">
        <v>428</v>
      </c>
      <c r="H28" s="54" t="s">
        <v>531</v>
      </c>
      <c r="I28" s="54" t="s">
        <v>493</v>
      </c>
      <c r="J28" s="54" t="s">
        <v>494</v>
      </c>
      <c r="K28" s="54" t="s">
        <v>532</v>
      </c>
      <c r="L28" s="54" t="s">
        <v>533</v>
      </c>
    </row>
    <row r="29" spans="1:12" x14ac:dyDescent="0.2">
      <c r="A29" s="53">
        <v>201138</v>
      </c>
      <c r="B29" s="53">
        <v>4</v>
      </c>
      <c r="C29" s="54" t="s">
        <v>472</v>
      </c>
      <c r="D29" s="54" t="s">
        <v>322</v>
      </c>
      <c r="E29" s="55">
        <v>5.0199999999999996</v>
      </c>
      <c r="F29" s="55">
        <v>4.5</v>
      </c>
      <c r="G29" s="54" t="s">
        <v>428</v>
      </c>
      <c r="H29" s="54" t="s">
        <v>497</v>
      </c>
      <c r="I29" s="54" t="s">
        <v>493</v>
      </c>
      <c r="J29" s="54" t="s">
        <v>494</v>
      </c>
      <c r="K29" s="54" t="s">
        <v>534</v>
      </c>
      <c r="L29" s="54" t="s">
        <v>535</v>
      </c>
    </row>
    <row r="30" spans="1:12" x14ac:dyDescent="0.2">
      <c r="A30" s="53">
        <v>201471</v>
      </c>
      <c r="B30" s="53">
        <v>4</v>
      </c>
      <c r="C30" s="54" t="s">
        <v>472</v>
      </c>
      <c r="D30" s="54" t="s">
        <v>536</v>
      </c>
      <c r="E30" s="55">
        <v>5.0199999999999996</v>
      </c>
      <c r="F30" s="55">
        <v>4.5</v>
      </c>
      <c r="G30" s="54" t="s">
        <v>428</v>
      </c>
      <c r="H30" s="54" t="s">
        <v>497</v>
      </c>
      <c r="I30" s="54" t="s">
        <v>493</v>
      </c>
      <c r="J30" s="54" t="s">
        <v>494</v>
      </c>
      <c r="K30" s="54" t="s">
        <v>537</v>
      </c>
      <c r="L30" s="54" t="s">
        <v>538</v>
      </c>
    </row>
    <row r="31" spans="1:12" x14ac:dyDescent="0.2">
      <c r="A31" s="53">
        <v>112300</v>
      </c>
      <c r="B31" s="53">
        <v>3</v>
      </c>
      <c r="C31" s="54" t="s">
        <v>525</v>
      </c>
      <c r="D31" s="54" t="s">
        <v>381</v>
      </c>
      <c r="E31" s="55">
        <v>4.5</v>
      </c>
      <c r="F31" s="55">
        <v>4.5</v>
      </c>
      <c r="G31" s="54" t="s">
        <v>428</v>
      </c>
      <c r="H31" s="54" t="s">
        <v>531</v>
      </c>
      <c r="I31" s="54" t="s">
        <v>493</v>
      </c>
      <c r="J31" s="54" t="s">
        <v>494</v>
      </c>
      <c r="K31" s="54" t="s">
        <v>539</v>
      </c>
      <c r="L31" s="54" t="s">
        <v>540</v>
      </c>
    </row>
    <row r="32" spans="1:12" x14ac:dyDescent="0.2">
      <c r="A32" s="53">
        <v>201623</v>
      </c>
      <c r="B32" s="53">
        <v>4</v>
      </c>
      <c r="C32" s="54" t="s">
        <v>472</v>
      </c>
      <c r="D32" s="54" t="s">
        <v>323</v>
      </c>
      <c r="E32" s="55">
        <v>5.03</v>
      </c>
      <c r="F32" s="55">
        <v>4.5</v>
      </c>
      <c r="G32" s="54" t="s">
        <v>428</v>
      </c>
      <c r="H32" s="54" t="s">
        <v>531</v>
      </c>
      <c r="I32" s="54" t="s">
        <v>447</v>
      </c>
      <c r="J32" s="54" t="s">
        <v>442</v>
      </c>
      <c r="K32" s="54" t="s">
        <v>541</v>
      </c>
      <c r="L32" s="54" t="s">
        <v>542</v>
      </c>
    </row>
    <row r="33" spans="1:12" x14ac:dyDescent="0.2">
      <c r="A33" s="53">
        <v>112152</v>
      </c>
      <c r="B33" s="53">
        <v>3</v>
      </c>
      <c r="C33" s="54" t="s">
        <v>525</v>
      </c>
      <c r="D33" s="54" t="s">
        <v>543</v>
      </c>
      <c r="E33" s="55">
        <v>5.72</v>
      </c>
      <c r="F33" s="55">
        <v>5.17</v>
      </c>
      <c r="G33" s="54" t="s">
        <v>428</v>
      </c>
      <c r="H33" s="54" t="s">
        <v>544</v>
      </c>
      <c r="I33" s="54" t="s">
        <v>435</v>
      </c>
      <c r="J33" s="54" t="s">
        <v>545</v>
      </c>
      <c r="K33" s="54" t="s">
        <v>546</v>
      </c>
      <c r="L33" s="54" t="s">
        <v>547</v>
      </c>
    </row>
    <row r="34" spans="1:12" x14ac:dyDescent="0.2">
      <c r="A34" s="53">
        <v>201139</v>
      </c>
      <c r="B34" s="53">
        <v>4</v>
      </c>
      <c r="C34" s="54" t="s">
        <v>472</v>
      </c>
      <c r="D34" s="54" t="s">
        <v>324</v>
      </c>
      <c r="E34" s="55">
        <v>5.97</v>
      </c>
      <c r="F34" s="55">
        <v>5.4</v>
      </c>
      <c r="G34" s="54" t="s">
        <v>428</v>
      </c>
      <c r="H34" s="54" t="s">
        <v>513</v>
      </c>
      <c r="I34" s="54" t="s">
        <v>447</v>
      </c>
      <c r="J34" s="54" t="s">
        <v>548</v>
      </c>
      <c r="K34" s="54" t="s">
        <v>549</v>
      </c>
      <c r="L34" s="54" t="s">
        <v>550</v>
      </c>
    </row>
    <row r="35" spans="1:12" x14ac:dyDescent="0.2">
      <c r="A35" s="53">
        <v>112302</v>
      </c>
      <c r="B35" s="53">
        <v>3</v>
      </c>
      <c r="C35" s="54" t="s">
        <v>525</v>
      </c>
      <c r="D35" s="54" t="s">
        <v>551</v>
      </c>
      <c r="E35" s="55">
        <v>6.02</v>
      </c>
      <c r="F35" s="55">
        <v>5.4</v>
      </c>
      <c r="G35" s="54" t="s">
        <v>428</v>
      </c>
      <c r="H35" s="54" t="s">
        <v>552</v>
      </c>
      <c r="I35" s="54" t="s">
        <v>553</v>
      </c>
      <c r="J35" s="54" t="s">
        <v>554</v>
      </c>
    </row>
    <row r="36" spans="1:12" x14ac:dyDescent="0.2">
      <c r="A36" s="53">
        <v>201614</v>
      </c>
      <c r="B36" s="53">
        <v>4</v>
      </c>
      <c r="C36" s="54" t="s">
        <v>472</v>
      </c>
      <c r="D36" s="54" t="s">
        <v>290</v>
      </c>
      <c r="E36" s="55">
        <v>5.17</v>
      </c>
      <c r="F36" s="55">
        <v>4.5999999999999996</v>
      </c>
      <c r="G36" s="54" t="s">
        <v>428</v>
      </c>
      <c r="H36" s="54" t="s">
        <v>554</v>
      </c>
      <c r="I36" s="54" t="s">
        <v>436</v>
      </c>
      <c r="J36" s="54" t="s">
        <v>555</v>
      </c>
      <c r="K36" s="54" t="s">
        <v>556</v>
      </c>
      <c r="L36" s="54" t="s">
        <v>557</v>
      </c>
    </row>
    <row r="37" spans="1:12" x14ac:dyDescent="0.2">
      <c r="A37" s="53">
        <v>201615</v>
      </c>
      <c r="B37" s="53">
        <v>4</v>
      </c>
      <c r="C37" s="54" t="s">
        <v>472</v>
      </c>
      <c r="D37" s="54" t="s">
        <v>291</v>
      </c>
      <c r="E37" s="55">
        <v>6.39</v>
      </c>
      <c r="F37" s="55">
        <v>5.78</v>
      </c>
      <c r="G37" s="54" t="s">
        <v>428</v>
      </c>
      <c r="H37" s="54" t="s">
        <v>554</v>
      </c>
      <c r="I37" s="54" t="s">
        <v>436</v>
      </c>
      <c r="J37" s="54" t="s">
        <v>555</v>
      </c>
      <c r="K37" s="54" t="s">
        <v>558</v>
      </c>
      <c r="L37" s="54" t="s">
        <v>559</v>
      </c>
    </row>
    <row r="38" spans="1:12" x14ac:dyDescent="0.2">
      <c r="A38" s="53">
        <v>201616</v>
      </c>
      <c r="B38" s="53">
        <v>4</v>
      </c>
      <c r="C38" s="54" t="s">
        <v>472</v>
      </c>
      <c r="D38" s="54" t="s">
        <v>292</v>
      </c>
      <c r="E38" s="55">
        <v>6</v>
      </c>
      <c r="F38" s="55">
        <v>6</v>
      </c>
      <c r="G38" s="54" t="s">
        <v>428</v>
      </c>
      <c r="H38" s="54" t="s">
        <v>493</v>
      </c>
      <c r="I38" s="54" t="s">
        <v>560</v>
      </c>
      <c r="J38" s="54" t="s">
        <v>544</v>
      </c>
      <c r="K38" s="54" t="s">
        <v>561</v>
      </c>
      <c r="L38" s="54" t="s">
        <v>562</v>
      </c>
    </row>
    <row r="39" spans="1:12" x14ac:dyDescent="0.2">
      <c r="A39" s="53">
        <v>201810</v>
      </c>
      <c r="B39" s="53">
        <v>4</v>
      </c>
      <c r="C39" s="54" t="s">
        <v>472</v>
      </c>
      <c r="D39" s="54" t="s">
        <v>373</v>
      </c>
      <c r="E39" s="55">
        <v>4.57</v>
      </c>
      <c r="F39" s="55">
        <v>4.05</v>
      </c>
      <c r="G39" s="54" t="s">
        <v>428</v>
      </c>
      <c r="H39" s="54" t="s">
        <v>492</v>
      </c>
      <c r="I39" s="54" t="s">
        <v>493</v>
      </c>
      <c r="J39" s="54" t="s">
        <v>494</v>
      </c>
      <c r="K39" s="54" t="s">
        <v>563</v>
      </c>
      <c r="L39" s="54" t="s">
        <v>564</v>
      </c>
    </row>
    <row r="40" spans="1:12" x14ac:dyDescent="0.2">
      <c r="A40" s="53">
        <v>201853</v>
      </c>
      <c r="B40" s="53">
        <v>4</v>
      </c>
      <c r="C40" s="54" t="s">
        <v>472</v>
      </c>
      <c r="D40" s="54" t="s">
        <v>376</v>
      </c>
      <c r="E40" s="55">
        <v>5.0199999999999996</v>
      </c>
      <c r="F40" s="55">
        <v>4.5</v>
      </c>
      <c r="G40" s="54" t="s">
        <v>428</v>
      </c>
      <c r="H40" s="54" t="s">
        <v>497</v>
      </c>
      <c r="I40" s="54" t="s">
        <v>493</v>
      </c>
      <c r="J40" s="54" t="s">
        <v>494</v>
      </c>
      <c r="K40" s="54" t="s">
        <v>565</v>
      </c>
      <c r="L40" s="54" t="s">
        <v>566</v>
      </c>
    </row>
    <row r="41" spans="1:12" x14ac:dyDescent="0.2">
      <c r="A41" s="53">
        <v>201332</v>
      </c>
      <c r="B41" s="53">
        <v>4</v>
      </c>
      <c r="C41" s="54" t="s">
        <v>472</v>
      </c>
      <c r="D41" s="54" t="s">
        <v>567</v>
      </c>
      <c r="E41" s="55">
        <v>4.18</v>
      </c>
      <c r="F41" s="55">
        <v>3.75</v>
      </c>
      <c r="G41" s="54" t="s">
        <v>428</v>
      </c>
      <c r="H41" s="54" t="s">
        <v>501</v>
      </c>
      <c r="I41" s="54" t="s">
        <v>502</v>
      </c>
      <c r="J41" s="54" t="s">
        <v>503</v>
      </c>
      <c r="K41" s="54" t="s">
        <v>568</v>
      </c>
      <c r="L41" s="54" t="s">
        <v>569</v>
      </c>
    </row>
    <row r="42" spans="1:12" x14ac:dyDescent="0.2">
      <c r="A42" s="53">
        <v>112296</v>
      </c>
      <c r="B42" s="53">
        <v>3</v>
      </c>
      <c r="C42" s="54" t="s">
        <v>525</v>
      </c>
      <c r="D42" s="54" t="s">
        <v>377</v>
      </c>
      <c r="E42" s="55">
        <v>4.3</v>
      </c>
      <c r="F42" s="55">
        <v>3.75</v>
      </c>
      <c r="G42" s="54" t="s">
        <v>428</v>
      </c>
      <c r="H42" s="54" t="s">
        <v>468</v>
      </c>
      <c r="I42" s="54" t="s">
        <v>502</v>
      </c>
      <c r="J42" s="54" t="s">
        <v>570</v>
      </c>
      <c r="K42" s="54" t="s">
        <v>571</v>
      </c>
      <c r="L42" s="54" t="s">
        <v>572</v>
      </c>
    </row>
    <row r="43" spans="1:12" x14ac:dyDescent="0.2">
      <c r="A43" s="53">
        <v>112294</v>
      </c>
      <c r="B43" s="53">
        <v>3</v>
      </c>
      <c r="C43" s="54" t="s">
        <v>525</v>
      </c>
      <c r="D43" s="54" t="s">
        <v>573</v>
      </c>
      <c r="E43" s="55">
        <v>3.85</v>
      </c>
      <c r="F43" s="55">
        <v>3.5</v>
      </c>
      <c r="G43" s="54" t="s">
        <v>428</v>
      </c>
      <c r="H43" s="54" t="s">
        <v>574</v>
      </c>
      <c r="I43" s="54" t="s">
        <v>575</v>
      </c>
      <c r="J43" s="54" t="s">
        <v>575</v>
      </c>
      <c r="K43" s="54" t="s">
        <v>576</v>
      </c>
      <c r="L43" s="54" t="s">
        <v>577</v>
      </c>
    </row>
    <row r="44" spans="1:12" x14ac:dyDescent="0.2">
      <c r="A44" s="53">
        <v>112295</v>
      </c>
      <c r="B44" s="53">
        <v>3</v>
      </c>
      <c r="C44" s="54" t="s">
        <v>525</v>
      </c>
      <c r="D44" s="54" t="s">
        <v>578</v>
      </c>
      <c r="E44" s="55">
        <v>6.1</v>
      </c>
      <c r="F44" s="55">
        <v>5.7</v>
      </c>
      <c r="G44" s="54" t="s">
        <v>428</v>
      </c>
      <c r="H44" s="54" t="s">
        <v>492</v>
      </c>
      <c r="I44" s="54" t="s">
        <v>430</v>
      </c>
      <c r="J44" s="54" t="s">
        <v>468</v>
      </c>
      <c r="K44" s="54" t="s">
        <v>579</v>
      </c>
      <c r="L44" s="54" t="s">
        <v>580</v>
      </c>
    </row>
    <row r="45" spans="1:12" x14ac:dyDescent="0.2">
      <c r="A45" s="53">
        <v>201622</v>
      </c>
      <c r="B45" s="53">
        <v>4</v>
      </c>
      <c r="C45" s="54" t="s">
        <v>472</v>
      </c>
      <c r="D45" s="54" t="s">
        <v>581</v>
      </c>
      <c r="E45" s="55">
        <v>3.9</v>
      </c>
      <c r="F45" s="55">
        <v>3.38</v>
      </c>
      <c r="G45" s="54" t="s">
        <v>428</v>
      </c>
      <c r="H45" s="54" t="s">
        <v>492</v>
      </c>
      <c r="I45" s="54" t="s">
        <v>493</v>
      </c>
      <c r="J45" s="54" t="s">
        <v>494</v>
      </c>
      <c r="K45" s="54" t="s">
        <v>582</v>
      </c>
      <c r="L45" s="54" t="s">
        <v>583</v>
      </c>
    </row>
    <row r="46" spans="1:12" x14ac:dyDescent="0.2">
      <c r="A46" s="53">
        <v>201333</v>
      </c>
      <c r="B46" s="53">
        <v>4</v>
      </c>
      <c r="C46" s="54" t="s">
        <v>472</v>
      </c>
      <c r="D46" s="54" t="s">
        <v>581</v>
      </c>
      <c r="E46" s="55">
        <v>3.65</v>
      </c>
      <c r="F46" s="55">
        <v>3.13</v>
      </c>
      <c r="G46" s="54" t="s">
        <v>428</v>
      </c>
      <c r="H46" s="54" t="s">
        <v>492</v>
      </c>
      <c r="I46" s="54" t="s">
        <v>493</v>
      </c>
      <c r="J46" s="54" t="s">
        <v>494</v>
      </c>
      <c r="K46" s="54" t="s">
        <v>582</v>
      </c>
      <c r="L46" s="54" t="s">
        <v>583</v>
      </c>
    </row>
    <row r="47" spans="1:12" x14ac:dyDescent="0.2">
      <c r="A47" s="53">
        <v>112036</v>
      </c>
      <c r="B47" s="53">
        <v>3</v>
      </c>
      <c r="C47" s="54" t="s">
        <v>525</v>
      </c>
      <c r="D47" s="54" t="s">
        <v>584</v>
      </c>
      <c r="E47" s="55">
        <v>4.47</v>
      </c>
      <c r="F47" s="55">
        <v>3.96</v>
      </c>
      <c r="G47" s="54" t="s">
        <v>428</v>
      </c>
      <c r="H47" s="54" t="s">
        <v>463</v>
      </c>
      <c r="I47" s="54" t="s">
        <v>493</v>
      </c>
      <c r="J47" s="54" t="s">
        <v>494</v>
      </c>
      <c r="K47" s="54" t="s">
        <v>585</v>
      </c>
      <c r="L47" s="54" t="s">
        <v>586</v>
      </c>
    </row>
    <row r="48" spans="1:12" x14ac:dyDescent="0.2">
      <c r="A48" s="53">
        <v>201577</v>
      </c>
      <c r="B48" s="53">
        <v>4</v>
      </c>
      <c r="C48" s="54" t="s">
        <v>472</v>
      </c>
      <c r="D48" s="54" t="s">
        <v>587</v>
      </c>
      <c r="E48" s="55">
        <v>6.6</v>
      </c>
      <c r="F48" s="55">
        <v>6</v>
      </c>
      <c r="G48" s="54" t="s">
        <v>428</v>
      </c>
      <c r="H48" s="54" t="s">
        <v>588</v>
      </c>
      <c r="I48" s="54" t="s">
        <v>475</v>
      </c>
      <c r="J48" s="54" t="s">
        <v>589</v>
      </c>
      <c r="K48" s="54" t="s">
        <v>590</v>
      </c>
      <c r="L48" s="54" t="s">
        <v>591</v>
      </c>
    </row>
    <row r="49" spans="1:12" x14ac:dyDescent="0.2">
      <c r="A49" s="53">
        <v>201745</v>
      </c>
      <c r="B49" s="53">
        <v>4</v>
      </c>
      <c r="C49" s="54" t="s">
        <v>472</v>
      </c>
      <c r="D49" s="54" t="s">
        <v>592</v>
      </c>
      <c r="E49" s="55">
        <v>6.6</v>
      </c>
      <c r="F49" s="55">
        <v>6</v>
      </c>
      <c r="G49" s="54" t="s">
        <v>428</v>
      </c>
      <c r="H49" s="54" t="s">
        <v>588</v>
      </c>
      <c r="I49" s="54" t="s">
        <v>475</v>
      </c>
      <c r="J49" s="54" t="s">
        <v>589</v>
      </c>
      <c r="K49" s="54" t="s">
        <v>593</v>
      </c>
      <c r="L49" s="54" t="s">
        <v>594</v>
      </c>
    </row>
    <row r="50" spans="1:12" x14ac:dyDescent="0.2">
      <c r="A50" s="53">
        <v>201144</v>
      </c>
      <c r="B50" s="53">
        <v>4</v>
      </c>
      <c r="C50" s="54" t="s">
        <v>472</v>
      </c>
      <c r="D50" s="54" t="s">
        <v>595</v>
      </c>
      <c r="E50" s="55">
        <v>4.57</v>
      </c>
      <c r="F50" s="55">
        <v>4.05</v>
      </c>
      <c r="G50" s="54" t="s">
        <v>428</v>
      </c>
      <c r="H50" s="54" t="s">
        <v>497</v>
      </c>
      <c r="I50" s="54" t="s">
        <v>493</v>
      </c>
      <c r="J50" s="54" t="s">
        <v>494</v>
      </c>
      <c r="K50" s="54" t="s">
        <v>596</v>
      </c>
      <c r="L50" s="54" t="s">
        <v>597</v>
      </c>
    </row>
    <row r="51" spans="1:12" x14ac:dyDescent="0.2">
      <c r="A51" s="53">
        <v>112297</v>
      </c>
      <c r="B51" s="53">
        <v>3</v>
      </c>
      <c r="C51" s="54" t="s">
        <v>525</v>
      </c>
      <c r="D51" s="54" t="s">
        <v>378</v>
      </c>
      <c r="E51" s="55">
        <v>4.5599999999999996</v>
      </c>
      <c r="F51" s="55">
        <v>4.05</v>
      </c>
      <c r="G51" s="54" t="s">
        <v>428</v>
      </c>
      <c r="H51" s="54" t="s">
        <v>531</v>
      </c>
      <c r="I51" s="54" t="s">
        <v>493</v>
      </c>
      <c r="J51" s="54" t="s">
        <v>494</v>
      </c>
      <c r="K51" s="54" t="s">
        <v>598</v>
      </c>
      <c r="L51" s="54" t="s">
        <v>599</v>
      </c>
    </row>
    <row r="52" spans="1:12" x14ac:dyDescent="0.2">
      <c r="A52" s="53">
        <v>201096</v>
      </c>
      <c r="B52" s="53">
        <v>4</v>
      </c>
      <c r="C52" s="54" t="s">
        <v>472</v>
      </c>
      <c r="D52" s="54" t="s">
        <v>600</v>
      </c>
      <c r="E52" s="55">
        <v>5.0199999999999996</v>
      </c>
      <c r="F52" s="55">
        <v>4.5</v>
      </c>
      <c r="G52" s="54" t="s">
        <v>428</v>
      </c>
      <c r="H52" s="54" t="s">
        <v>497</v>
      </c>
      <c r="I52" s="54" t="s">
        <v>493</v>
      </c>
      <c r="J52" s="54" t="s">
        <v>494</v>
      </c>
      <c r="K52" s="54" t="s">
        <v>601</v>
      </c>
      <c r="L52" s="54" t="s">
        <v>602</v>
      </c>
    </row>
    <row r="53" spans="1:12" x14ac:dyDescent="0.2">
      <c r="A53" s="53">
        <v>201933</v>
      </c>
      <c r="B53" s="53">
        <v>4</v>
      </c>
      <c r="C53" s="54" t="s">
        <v>472</v>
      </c>
      <c r="D53" s="54" t="s">
        <v>603</v>
      </c>
      <c r="E53" s="55">
        <v>6.07</v>
      </c>
      <c r="F53" s="55">
        <v>5.55</v>
      </c>
      <c r="G53" s="54" t="s">
        <v>428</v>
      </c>
      <c r="H53" s="54" t="s">
        <v>497</v>
      </c>
      <c r="I53" s="54" t="s">
        <v>493</v>
      </c>
      <c r="J53" s="54" t="s">
        <v>494</v>
      </c>
      <c r="K53" s="54" t="s">
        <v>601</v>
      </c>
      <c r="L53" s="54" t="s">
        <v>604</v>
      </c>
    </row>
    <row r="54" spans="1:12" x14ac:dyDescent="0.2">
      <c r="A54" s="53">
        <v>112299</v>
      </c>
      <c r="B54" s="53">
        <v>3</v>
      </c>
      <c r="C54" s="54" t="s">
        <v>525</v>
      </c>
      <c r="D54" s="54" t="s">
        <v>380</v>
      </c>
      <c r="E54" s="55">
        <v>5.01</v>
      </c>
      <c r="F54" s="55">
        <v>4.5</v>
      </c>
      <c r="G54" s="54" t="s">
        <v>428</v>
      </c>
      <c r="H54" s="54" t="s">
        <v>605</v>
      </c>
      <c r="I54" s="54" t="s">
        <v>493</v>
      </c>
      <c r="J54" s="54" t="s">
        <v>494</v>
      </c>
      <c r="K54" s="54" t="s">
        <v>606</v>
      </c>
      <c r="L54" s="54" t="s">
        <v>607</v>
      </c>
    </row>
    <row r="55" spans="1:12" x14ac:dyDescent="0.2">
      <c r="A55" s="53">
        <v>201686</v>
      </c>
      <c r="B55" s="53">
        <v>4</v>
      </c>
      <c r="C55" s="54" t="s">
        <v>472</v>
      </c>
      <c r="D55" s="54" t="s">
        <v>608</v>
      </c>
      <c r="E55" s="55">
        <v>6.02</v>
      </c>
      <c r="F55" s="55">
        <v>5.5</v>
      </c>
      <c r="G55" s="54" t="s">
        <v>428</v>
      </c>
      <c r="H55" s="54" t="s">
        <v>574</v>
      </c>
      <c r="I55" s="54" t="s">
        <v>493</v>
      </c>
      <c r="J55" s="54" t="s">
        <v>494</v>
      </c>
      <c r="K55" s="54" t="s">
        <v>601</v>
      </c>
      <c r="L55" s="54" t="s">
        <v>602</v>
      </c>
    </row>
    <row r="56" spans="1:12" x14ac:dyDescent="0.2">
      <c r="A56" s="53">
        <v>201624</v>
      </c>
      <c r="B56" s="53">
        <v>4</v>
      </c>
      <c r="C56" s="54" t="s">
        <v>472</v>
      </c>
      <c r="D56" s="54" t="s">
        <v>609</v>
      </c>
      <c r="E56" s="55">
        <v>5.0599999999999996</v>
      </c>
      <c r="F56" s="55">
        <v>4.5</v>
      </c>
      <c r="G56" s="54" t="s">
        <v>428</v>
      </c>
      <c r="H56" s="54" t="s">
        <v>610</v>
      </c>
      <c r="I56" s="54" t="s">
        <v>447</v>
      </c>
      <c r="J56" s="54" t="s">
        <v>548</v>
      </c>
      <c r="K56" s="54" t="s">
        <v>611</v>
      </c>
      <c r="L56" s="54" t="s">
        <v>612</v>
      </c>
    </row>
    <row r="57" spans="1:12" x14ac:dyDescent="0.2">
      <c r="A57" s="53">
        <v>112039</v>
      </c>
      <c r="B57" s="53">
        <v>3</v>
      </c>
      <c r="C57" s="54" t="s">
        <v>525</v>
      </c>
      <c r="D57" s="54" t="s">
        <v>613</v>
      </c>
      <c r="E57" s="55">
        <v>5.72</v>
      </c>
      <c r="F57" s="55">
        <v>5.17</v>
      </c>
      <c r="G57" s="54" t="s">
        <v>428</v>
      </c>
      <c r="H57" s="54" t="s">
        <v>614</v>
      </c>
      <c r="I57" s="54" t="s">
        <v>447</v>
      </c>
      <c r="J57" s="54" t="s">
        <v>514</v>
      </c>
      <c r="K57" s="54" t="s">
        <v>615</v>
      </c>
      <c r="L57" s="54" t="s">
        <v>616</v>
      </c>
    </row>
    <row r="58" spans="1:12" x14ac:dyDescent="0.2">
      <c r="A58" s="53">
        <v>201649</v>
      </c>
      <c r="B58" s="53">
        <v>4</v>
      </c>
      <c r="C58" s="54" t="s">
        <v>472</v>
      </c>
      <c r="D58" s="54" t="s">
        <v>617</v>
      </c>
      <c r="E58" s="55">
        <v>2.71</v>
      </c>
      <c r="F58" s="55">
        <v>2.25</v>
      </c>
      <c r="G58" s="54" t="s">
        <v>428</v>
      </c>
      <c r="H58" s="54" t="s">
        <v>618</v>
      </c>
      <c r="I58" s="54" t="s">
        <v>619</v>
      </c>
      <c r="J58" s="54" t="s">
        <v>548</v>
      </c>
      <c r="K58" s="54" t="s">
        <v>620</v>
      </c>
    </row>
    <row r="59" spans="1:12" x14ac:dyDescent="0.2">
      <c r="A59" s="53">
        <v>201650</v>
      </c>
      <c r="B59" s="53">
        <v>4</v>
      </c>
      <c r="C59" s="54" t="s">
        <v>472</v>
      </c>
      <c r="D59" s="54" t="s">
        <v>232</v>
      </c>
      <c r="E59" s="55">
        <v>2.71</v>
      </c>
      <c r="F59" s="55">
        <v>2.25</v>
      </c>
      <c r="G59" s="54" t="s">
        <v>428</v>
      </c>
      <c r="H59" s="54" t="s">
        <v>618</v>
      </c>
      <c r="I59" s="54" t="s">
        <v>619</v>
      </c>
      <c r="J59" s="54" t="s">
        <v>548</v>
      </c>
      <c r="K59" s="54" t="s">
        <v>621</v>
      </c>
    </row>
    <row r="60" spans="1:12" x14ac:dyDescent="0.2">
      <c r="A60" s="53">
        <v>201635</v>
      </c>
      <c r="B60" s="53">
        <v>4</v>
      </c>
      <c r="C60" s="54" t="s">
        <v>472</v>
      </c>
      <c r="D60" s="54" t="s">
        <v>622</v>
      </c>
      <c r="E60" s="55">
        <v>2.82</v>
      </c>
      <c r="F60" s="55">
        <v>2.25</v>
      </c>
      <c r="G60" s="54" t="s">
        <v>428</v>
      </c>
      <c r="H60" s="54" t="s">
        <v>618</v>
      </c>
      <c r="I60" s="54" t="s">
        <v>619</v>
      </c>
      <c r="J60" s="54" t="s">
        <v>548</v>
      </c>
      <c r="K60" s="54" t="s">
        <v>623</v>
      </c>
      <c r="L60" s="54" t="s">
        <v>624</v>
      </c>
    </row>
    <row r="61" spans="1:12" x14ac:dyDescent="0.2">
      <c r="A61" s="53">
        <v>201637</v>
      </c>
      <c r="B61" s="53">
        <v>4</v>
      </c>
      <c r="C61" s="54" t="s">
        <v>472</v>
      </c>
      <c r="D61" s="54" t="s">
        <v>625</v>
      </c>
      <c r="E61" s="55">
        <v>2.82</v>
      </c>
      <c r="F61" s="55">
        <v>2.25</v>
      </c>
      <c r="G61" s="54" t="s">
        <v>428</v>
      </c>
      <c r="H61" s="54" t="s">
        <v>618</v>
      </c>
      <c r="I61" s="54" t="s">
        <v>619</v>
      </c>
      <c r="J61" s="54" t="s">
        <v>548</v>
      </c>
      <c r="K61" s="54" t="s">
        <v>626</v>
      </c>
      <c r="L61" s="54" t="s">
        <v>627</v>
      </c>
    </row>
    <row r="62" spans="1:12" x14ac:dyDescent="0.2">
      <c r="A62" s="53">
        <v>201079</v>
      </c>
      <c r="B62" s="53">
        <v>4</v>
      </c>
      <c r="C62" s="54" t="s">
        <v>472</v>
      </c>
      <c r="D62" s="54" t="s">
        <v>628</v>
      </c>
      <c r="E62" s="55">
        <v>5.97</v>
      </c>
      <c r="F62" s="55">
        <v>5.4</v>
      </c>
      <c r="G62" s="54" t="s">
        <v>428</v>
      </c>
      <c r="H62" s="54" t="s">
        <v>513</v>
      </c>
      <c r="I62" s="54" t="s">
        <v>447</v>
      </c>
      <c r="J62" s="54" t="s">
        <v>548</v>
      </c>
      <c r="K62" s="54" t="s">
        <v>629</v>
      </c>
      <c r="L62" s="54" t="s">
        <v>630</v>
      </c>
    </row>
    <row r="63" spans="1:12" x14ac:dyDescent="0.2">
      <c r="A63" s="53">
        <v>112301</v>
      </c>
      <c r="B63" s="53">
        <v>3</v>
      </c>
      <c r="C63" s="54" t="s">
        <v>525</v>
      </c>
      <c r="D63" s="54" t="s">
        <v>631</v>
      </c>
      <c r="E63" s="55">
        <v>6.02</v>
      </c>
      <c r="F63" s="55">
        <v>5.4</v>
      </c>
      <c r="G63" s="54" t="s">
        <v>428</v>
      </c>
      <c r="H63" s="54" t="s">
        <v>552</v>
      </c>
      <c r="I63" s="54" t="s">
        <v>553</v>
      </c>
      <c r="J63" s="54" t="s">
        <v>554</v>
      </c>
    </row>
    <row r="64" spans="1:12" x14ac:dyDescent="0.2">
      <c r="A64" s="53">
        <v>112203</v>
      </c>
      <c r="B64" s="53">
        <v>3</v>
      </c>
      <c r="C64" s="54" t="s">
        <v>525</v>
      </c>
      <c r="D64" s="54" t="s">
        <v>632</v>
      </c>
      <c r="E64" s="55">
        <v>7.22</v>
      </c>
      <c r="F64" s="55">
        <v>6.6</v>
      </c>
      <c r="G64" s="54" t="s">
        <v>428</v>
      </c>
      <c r="H64" s="54" t="s">
        <v>633</v>
      </c>
      <c r="I64" s="54" t="s">
        <v>447</v>
      </c>
      <c r="J64" s="54" t="s">
        <v>442</v>
      </c>
    </row>
    <row r="65" spans="1:12" x14ac:dyDescent="0.2">
      <c r="A65" s="53">
        <v>201651</v>
      </c>
      <c r="B65" s="53">
        <v>4</v>
      </c>
      <c r="C65" s="54" t="s">
        <v>472</v>
      </c>
      <c r="D65" s="54" t="s">
        <v>634</v>
      </c>
      <c r="E65" s="55">
        <v>3.42</v>
      </c>
      <c r="F65" s="55">
        <v>2.8</v>
      </c>
      <c r="G65" s="54" t="s">
        <v>428</v>
      </c>
      <c r="H65" s="54" t="s">
        <v>474</v>
      </c>
      <c r="I65" s="54" t="s">
        <v>635</v>
      </c>
      <c r="J65" s="54" t="s">
        <v>469</v>
      </c>
      <c r="K65" s="54" t="s">
        <v>636</v>
      </c>
    </row>
    <row r="66" spans="1:12" x14ac:dyDescent="0.2">
      <c r="A66" s="53">
        <v>201652</v>
      </c>
      <c r="B66" s="53">
        <v>4</v>
      </c>
      <c r="C66" s="54" t="s">
        <v>472</v>
      </c>
      <c r="D66" s="54" t="s">
        <v>233</v>
      </c>
      <c r="E66" s="55">
        <v>3.42</v>
      </c>
      <c r="F66" s="55">
        <v>2.8</v>
      </c>
      <c r="G66" s="54" t="s">
        <v>428</v>
      </c>
      <c r="H66" s="54" t="s">
        <v>474</v>
      </c>
      <c r="I66" s="54" t="s">
        <v>635</v>
      </c>
      <c r="J66" s="54" t="s">
        <v>469</v>
      </c>
      <c r="K66" s="54" t="s">
        <v>637</v>
      </c>
    </row>
    <row r="67" spans="1:12" x14ac:dyDescent="0.2">
      <c r="A67" s="53">
        <v>201640</v>
      </c>
      <c r="B67" s="53">
        <v>4</v>
      </c>
      <c r="C67" s="54" t="s">
        <v>472</v>
      </c>
      <c r="D67" s="54" t="s">
        <v>638</v>
      </c>
      <c r="E67" s="55">
        <v>3.37</v>
      </c>
      <c r="F67" s="55">
        <v>2.8</v>
      </c>
      <c r="G67" s="54" t="s">
        <v>428</v>
      </c>
      <c r="H67" s="54" t="s">
        <v>474</v>
      </c>
      <c r="I67" s="54" t="s">
        <v>635</v>
      </c>
      <c r="J67" s="54" t="s">
        <v>469</v>
      </c>
      <c r="K67" s="54" t="s">
        <v>639</v>
      </c>
      <c r="L67" s="54" t="s">
        <v>640</v>
      </c>
    </row>
    <row r="68" spans="1:12" x14ac:dyDescent="0.2">
      <c r="A68" s="53">
        <v>201639</v>
      </c>
      <c r="B68" s="53">
        <v>4</v>
      </c>
      <c r="C68" s="54" t="s">
        <v>472</v>
      </c>
      <c r="D68" s="54" t="s">
        <v>641</v>
      </c>
      <c r="E68" s="55">
        <v>3.37</v>
      </c>
      <c r="F68" s="55">
        <v>2.8</v>
      </c>
      <c r="G68" s="54" t="s">
        <v>428</v>
      </c>
      <c r="H68" s="54" t="s">
        <v>474</v>
      </c>
      <c r="I68" s="54" t="s">
        <v>635</v>
      </c>
      <c r="J68" s="54" t="s">
        <v>469</v>
      </c>
      <c r="K68" s="54" t="s">
        <v>642</v>
      </c>
      <c r="L68" s="54" t="s">
        <v>643</v>
      </c>
    </row>
    <row r="69" spans="1:12" x14ac:dyDescent="0.2">
      <c r="A69" s="53">
        <v>201642</v>
      </c>
      <c r="B69" s="53">
        <v>4</v>
      </c>
      <c r="C69" s="54" t="s">
        <v>472</v>
      </c>
      <c r="D69" s="54" t="s">
        <v>644</v>
      </c>
      <c r="E69" s="55">
        <v>3.37</v>
      </c>
      <c r="F69" s="55">
        <v>2.8</v>
      </c>
      <c r="G69" s="54" t="s">
        <v>428</v>
      </c>
      <c r="H69" s="54" t="s">
        <v>474</v>
      </c>
      <c r="I69" s="54" t="s">
        <v>635</v>
      </c>
      <c r="J69" s="54" t="s">
        <v>469</v>
      </c>
      <c r="K69" s="54" t="s">
        <v>645</v>
      </c>
      <c r="L69" s="54" t="s">
        <v>646</v>
      </c>
    </row>
    <row r="70" spans="1:12" x14ac:dyDescent="0.2">
      <c r="A70" s="53">
        <v>201641</v>
      </c>
      <c r="B70" s="53">
        <v>4</v>
      </c>
      <c r="C70" s="54" t="s">
        <v>472</v>
      </c>
      <c r="D70" s="54" t="s">
        <v>647</v>
      </c>
      <c r="E70" s="55">
        <v>3.37</v>
      </c>
      <c r="F70" s="55">
        <v>2.8</v>
      </c>
      <c r="G70" s="54" t="s">
        <v>428</v>
      </c>
      <c r="H70" s="54" t="s">
        <v>474</v>
      </c>
      <c r="I70" s="54" t="s">
        <v>635</v>
      </c>
      <c r="J70" s="54" t="s">
        <v>469</v>
      </c>
      <c r="K70" s="54" t="s">
        <v>648</v>
      </c>
      <c r="L70" s="54" t="s">
        <v>649</v>
      </c>
    </row>
    <row r="71" spans="1:12" x14ac:dyDescent="0.2">
      <c r="A71" s="53">
        <v>400478</v>
      </c>
      <c r="B71" s="53">
        <v>12</v>
      </c>
      <c r="C71" s="54" t="s">
        <v>650</v>
      </c>
      <c r="D71" s="54" t="s">
        <v>651</v>
      </c>
      <c r="E71" s="55">
        <v>1.54</v>
      </c>
      <c r="F71" s="55">
        <v>1.2</v>
      </c>
      <c r="G71" s="54" t="s">
        <v>652</v>
      </c>
      <c r="H71" s="54" t="s">
        <v>653</v>
      </c>
      <c r="I71" s="54" t="s">
        <v>430</v>
      </c>
      <c r="J71" s="54" t="s">
        <v>430</v>
      </c>
      <c r="K71" s="54" t="s">
        <v>654</v>
      </c>
      <c r="L71" s="54" t="s">
        <v>655</v>
      </c>
    </row>
    <row r="72" spans="1:12" x14ac:dyDescent="0.2">
      <c r="A72" s="53">
        <v>895077</v>
      </c>
      <c r="B72" s="53">
        <v>11</v>
      </c>
      <c r="C72" s="54" t="s">
        <v>457</v>
      </c>
      <c r="D72" s="54" t="s">
        <v>656</v>
      </c>
      <c r="E72" s="55">
        <v>2.27</v>
      </c>
      <c r="F72" s="55">
        <v>1.71</v>
      </c>
      <c r="G72" s="54" t="s">
        <v>652</v>
      </c>
      <c r="H72" s="54" t="s">
        <v>657</v>
      </c>
      <c r="I72" s="54" t="s">
        <v>501</v>
      </c>
      <c r="J72" s="54" t="s">
        <v>454</v>
      </c>
      <c r="K72" s="54" t="s">
        <v>658</v>
      </c>
      <c r="L72" s="54" t="s">
        <v>659</v>
      </c>
    </row>
    <row r="73" spans="1:12" x14ac:dyDescent="0.2">
      <c r="A73" s="53">
        <v>890025</v>
      </c>
      <c r="B73" s="53">
        <v>10</v>
      </c>
      <c r="C73" s="54" t="s">
        <v>426</v>
      </c>
      <c r="D73" s="54" t="s">
        <v>660</v>
      </c>
      <c r="E73" s="55">
        <v>1.9</v>
      </c>
      <c r="F73" s="55">
        <v>1.9</v>
      </c>
      <c r="G73" s="54" t="s">
        <v>652</v>
      </c>
      <c r="H73" s="54" t="s">
        <v>657</v>
      </c>
      <c r="I73" s="54" t="s">
        <v>501</v>
      </c>
      <c r="J73" s="54" t="s">
        <v>454</v>
      </c>
      <c r="K73" s="54" t="s">
        <v>661</v>
      </c>
      <c r="L73" s="54" t="s">
        <v>662</v>
      </c>
    </row>
    <row r="74" spans="1:12" x14ac:dyDescent="0.2">
      <c r="A74" s="53">
        <v>400213</v>
      </c>
      <c r="B74" s="53">
        <v>12</v>
      </c>
      <c r="C74" s="54" t="s">
        <v>650</v>
      </c>
      <c r="D74" s="54" t="s">
        <v>663</v>
      </c>
      <c r="E74" s="55">
        <v>1.2</v>
      </c>
      <c r="F74" s="55">
        <v>1.2</v>
      </c>
      <c r="G74" s="54" t="s">
        <v>428</v>
      </c>
      <c r="H74" s="54" t="s">
        <v>653</v>
      </c>
      <c r="I74" s="54" t="s">
        <v>430</v>
      </c>
      <c r="J74" s="54" t="s">
        <v>430</v>
      </c>
      <c r="K74" s="54" t="s">
        <v>664</v>
      </c>
      <c r="L74" s="54" t="s">
        <v>665</v>
      </c>
    </row>
    <row r="75" spans="1:12" x14ac:dyDescent="0.2">
      <c r="A75" s="53">
        <v>400212</v>
      </c>
      <c r="B75" s="53">
        <v>12</v>
      </c>
      <c r="C75" s="54" t="s">
        <v>650</v>
      </c>
      <c r="D75" s="54" t="s">
        <v>666</v>
      </c>
      <c r="E75" s="55">
        <v>0.76</v>
      </c>
      <c r="F75" s="55">
        <v>0.76</v>
      </c>
      <c r="G75" s="54" t="s">
        <v>428</v>
      </c>
      <c r="H75" s="54" t="s">
        <v>667</v>
      </c>
      <c r="I75" s="54" t="s">
        <v>430</v>
      </c>
      <c r="J75" s="54" t="s">
        <v>430</v>
      </c>
      <c r="K75" s="54" t="s">
        <v>668</v>
      </c>
      <c r="L75" s="54" t="s">
        <v>669</v>
      </c>
    </row>
    <row r="76" spans="1:12" x14ac:dyDescent="0.2">
      <c r="A76" s="53">
        <v>400214</v>
      </c>
      <c r="B76" s="53">
        <v>12</v>
      </c>
      <c r="C76" s="54" t="s">
        <v>650</v>
      </c>
      <c r="D76" s="54" t="s">
        <v>670</v>
      </c>
      <c r="E76" s="55">
        <v>1.39</v>
      </c>
      <c r="F76" s="55">
        <v>1.39</v>
      </c>
      <c r="G76" s="54" t="s">
        <v>428</v>
      </c>
      <c r="H76" s="54" t="s">
        <v>671</v>
      </c>
      <c r="I76" s="54" t="s">
        <v>501</v>
      </c>
      <c r="J76" s="54" t="s">
        <v>501</v>
      </c>
      <c r="K76" s="54" t="s">
        <v>672</v>
      </c>
      <c r="L76" s="54" t="s">
        <v>673</v>
      </c>
    </row>
    <row r="77" spans="1:12" x14ac:dyDescent="0.2">
      <c r="A77" s="53">
        <v>400503</v>
      </c>
      <c r="B77" s="53">
        <v>12</v>
      </c>
      <c r="C77" s="54" t="s">
        <v>650</v>
      </c>
      <c r="D77" s="54" t="s">
        <v>674</v>
      </c>
      <c r="E77" s="55">
        <v>3.42</v>
      </c>
      <c r="F77" s="55">
        <v>3.42</v>
      </c>
      <c r="G77" s="54" t="s">
        <v>428</v>
      </c>
    </row>
    <row r="78" spans="1:12" x14ac:dyDescent="0.2">
      <c r="A78" s="53">
        <v>400215</v>
      </c>
      <c r="B78" s="53">
        <v>12</v>
      </c>
      <c r="C78" s="54" t="s">
        <v>650</v>
      </c>
      <c r="D78" s="54" t="s">
        <v>675</v>
      </c>
      <c r="E78" s="55">
        <v>1.07</v>
      </c>
      <c r="F78" s="55">
        <v>1.07</v>
      </c>
      <c r="G78" s="54" t="s">
        <v>428</v>
      </c>
      <c r="H78" s="54" t="s">
        <v>676</v>
      </c>
      <c r="I78" s="54" t="s">
        <v>618</v>
      </c>
      <c r="J78" s="54" t="s">
        <v>454</v>
      </c>
      <c r="K78" s="54" t="s">
        <v>677</v>
      </c>
      <c r="L78" s="54" t="s">
        <v>678</v>
      </c>
    </row>
    <row r="79" spans="1:12" x14ac:dyDescent="0.2">
      <c r="A79" s="53">
        <v>400216</v>
      </c>
      <c r="B79" s="53">
        <v>12</v>
      </c>
      <c r="C79" s="54" t="s">
        <v>650</v>
      </c>
      <c r="D79" s="54" t="s">
        <v>679</v>
      </c>
      <c r="E79" s="55">
        <v>1.58</v>
      </c>
      <c r="F79" s="55">
        <v>1.58</v>
      </c>
      <c r="G79" s="54" t="s">
        <v>428</v>
      </c>
      <c r="H79" s="54" t="s">
        <v>436</v>
      </c>
      <c r="I79" s="54" t="s">
        <v>680</v>
      </c>
      <c r="J79" s="54" t="s">
        <v>570</v>
      </c>
      <c r="K79" s="54" t="s">
        <v>681</v>
      </c>
      <c r="L79" s="54" t="s">
        <v>682</v>
      </c>
    </row>
    <row r="80" spans="1:12" x14ac:dyDescent="0.2">
      <c r="A80" s="53">
        <v>400502</v>
      </c>
      <c r="B80" s="53">
        <v>12</v>
      </c>
      <c r="C80" s="54" t="s">
        <v>650</v>
      </c>
      <c r="D80" s="54" t="s">
        <v>683</v>
      </c>
      <c r="E80" s="55">
        <v>4.1500000000000004</v>
      </c>
      <c r="F80" s="55">
        <v>4.1500000000000004</v>
      </c>
      <c r="G80" s="54" t="s">
        <v>428</v>
      </c>
    </row>
    <row r="81" spans="1:12" x14ac:dyDescent="0.2">
      <c r="A81" s="53">
        <v>201656</v>
      </c>
      <c r="B81" s="53">
        <v>4</v>
      </c>
      <c r="C81" s="54" t="s">
        <v>472</v>
      </c>
      <c r="D81" s="54" t="s">
        <v>684</v>
      </c>
      <c r="E81" s="55">
        <v>2.54</v>
      </c>
      <c r="F81" s="55">
        <v>2</v>
      </c>
      <c r="G81" s="54" t="s">
        <v>428</v>
      </c>
      <c r="H81" s="54" t="s">
        <v>685</v>
      </c>
      <c r="I81" s="54" t="s">
        <v>497</v>
      </c>
      <c r="J81" s="54" t="s">
        <v>497</v>
      </c>
      <c r="K81" s="54" t="s">
        <v>686</v>
      </c>
      <c r="L81" s="54" t="s">
        <v>687</v>
      </c>
    </row>
    <row r="82" spans="1:12" x14ac:dyDescent="0.2">
      <c r="A82" s="53">
        <v>201038</v>
      </c>
      <c r="B82" s="53">
        <v>4</v>
      </c>
      <c r="C82" s="54" t="s">
        <v>472</v>
      </c>
      <c r="D82" s="54" t="s">
        <v>294</v>
      </c>
      <c r="E82" s="55">
        <v>4.16</v>
      </c>
      <c r="F82" s="55">
        <v>3.7</v>
      </c>
      <c r="G82" s="54" t="s">
        <v>428</v>
      </c>
      <c r="H82" s="54" t="s">
        <v>492</v>
      </c>
      <c r="I82" s="54" t="s">
        <v>688</v>
      </c>
      <c r="J82" s="54" t="s">
        <v>548</v>
      </c>
      <c r="K82" s="54" t="s">
        <v>689</v>
      </c>
      <c r="L82" s="54" t="s">
        <v>690</v>
      </c>
    </row>
    <row r="83" spans="1:12" x14ac:dyDescent="0.2">
      <c r="A83" s="53">
        <v>201654</v>
      </c>
      <c r="B83" s="53">
        <v>4</v>
      </c>
      <c r="C83" s="54" t="s">
        <v>472</v>
      </c>
      <c r="D83" s="54" t="s">
        <v>267</v>
      </c>
      <c r="E83" s="55">
        <v>2.71</v>
      </c>
      <c r="F83" s="55">
        <v>2.25</v>
      </c>
      <c r="G83" s="54" t="s">
        <v>428</v>
      </c>
      <c r="H83" s="54" t="s">
        <v>502</v>
      </c>
      <c r="I83" s="54" t="s">
        <v>691</v>
      </c>
      <c r="J83" s="54" t="s">
        <v>691</v>
      </c>
      <c r="K83" s="54" t="s">
        <v>692</v>
      </c>
      <c r="L83" s="54" t="s">
        <v>693</v>
      </c>
    </row>
    <row r="84" spans="1:12" x14ac:dyDescent="0.2">
      <c r="A84" s="53">
        <v>201643</v>
      </c>
      <c r="B84" s="53">
        <v>4</v>
      </c>
      <c r="C84" s="54" t="s">
        <v>472</v>
      </c>
      <c r="D84" s="54" t="s">
        <v>269</v>
      </c>
      <c r="E84" s="55">
        <v>1.91</v>
      </c>
      <c r="F84" s="55">
        <v>1.45</v>
      </c>
      <c r="G84" s="54" t="s">
        <v>428</v>
      </c>
      <c r="H84" s="54" t="s">
        <v>474</v>
      </c>
      <c r="I84" s="54" t="s">
        <v>475</v>
      </c>
      <c r="J84" s="54" t="s">
        <v>475</v>
      </c>
      <c r="K84" s="54" t="s">
        <v>694</v>
      </c>
      <c r="L84" s="54" t="s">
        <v>695</v>
      </c>
    </row>
    <row r="85" spans="1:12" x14ac:dyDescent="0.2">
      <c r="A85" s="53">
        <v>201655</v>
      </c>
      <c r="B85" s="53">
        <v>4</v>
      </c>
      <c r="C85" s="54" t="s">
        <v>472</v>
      </c>
      <c r="D85" s="54" t="s">
        <v>268</v>
      </c>
      <c r="E85" s="55">
        <v>2.86</v>
      </c>
      <c r="F85" s="55">
        <v>2.4</v>
      </c>
      <c r="G85" s="54" t="s">
        <v>428</v>
      </c>
      <c r="H85" s="54" t="s">
        <v>502</v>
      </c>
      <c r="I85" s="54" t="s">
        <v>691</v>
      </c>
      <c r="J85" s="54" t="s">
        <v>691</v>
      </c>
      <c r="K85" s="54" t="s">
        <v>696</v>
      </c>
      <c r="L85" s="54" t="s">
        <v>697</v>
      </c>
    </row>
    <row r="86" spans="1:12" x14ac:dyDescent="0.2">
      <c r="A86" s="53">
        <v>201500</v>
      </c>
      <c r="B86" s="53">
        <v>4</v>
      </c>
      <c r="C86" s="54" t="s">
        <v>472</v>
      </c>
      <c r="D86" s="54" t="s">
        <v>275</v>
      </c>
      <c r="E86" s="55">
        <v>5.78</v>
      </c>
      <c r="F86" s="55">
        <v>4.99</v>
      </c>
      <c r="G86" s="54" t="s">
        <v>652</v>
      </c>
      <c r="H86" s="54" t="s">
        <v>698</v>
      </c>
      <c r="I86" s="54" t="s">
        <v>430</v>
      </c>
      <c r="J86" s="54" t="s">
        <v>699</v>
      </c>
      <c r="K86" s="54" t="s">
        <v>700</v>
      </c>
      <c r="L86" s="54" t="s">
        <v>701</v>
      </c>
    </row>
    <row r="87" spans="1:12" x14ac:dyDescent="0.2">
      <c r="A87" s="53">
        <v>201504</v>
      </c>
      <c r="B87" s="53">
        <v>4</v>
      </c>
      <c r="C87" s="54" t="s">
        <v>472</v>
      </c>
      <c r="D87" s="54" t="s">
        <v>270</v>
      </c>
      <c r="E87" s="55">
        <v>5.68</v>
      </c>
      <c r="F87" s="55">
        <v>4.8899999999999997</v>
      </c>
      <c r="G87" s="54" t="s">
        <v>652</v>
      </c>
      <c r="H87" s="54" t="s">
        <v>702</v>
      </c>
      <c r="I87" s="54" t="s">
        <v>497</v>
      </c>
      <c r="J87" s="54" t="s">
        <v>570</v>
      </c>
      <c r="K87" s="54" t="s">
        <v>703</v>
      </c>
      <c r="L87" s="54" t="s">
        <v>704</v>
      </c>
    </row>
    <row r="88" spans="1:12" x14ac:dyDescent="0.2">
      <c r="A88" s="53">
        <v>201503</v>
      </c>
      <c r="B88" s="53">
        <v>4</v>
      </c>
      <c r="C88" s="54" t="s">
        <v>472</v>
      </c>
      <c r="D88" s="54" t="s">
        <v>271</v>
      </c>
      <c r="E88" s="55">
        <v>4.96</v>
      </c>
      <c r="F88" s="55">
        <v>4.17</v>
      </c>
      <c r="G88" s="54" t="s">
        <v>652</v>
      </c>
      <c r="H88" s="54" t="s">
        <v>702</v>
      </c>
      <c r="I88" s="54" t="s">
        <v>497</v>
      </c>
      <c r="J88" s="54" t="s">
        <v>570</v>
      </c>
      <c r="K88" s="54" t="s">
        <v>705</v>
      </c>
      <c r="L88" s="54" t="s">
        <v>706</v>
      </c>
    </row>
    <row r="89" spans="1:12" x14ac:dyDescent="0.2">
      <c r="A89" s="53">
        <v>201805</v>
      </c>
      <c r="B89" s="53">
        <v>4</v>
      </c>
      <c r="C89" s="54" t="s">
        <v>472</v>
      </c>
      <c r="D89" s="54" t="s">
        <v>272</v>
      </c>
      <c r="E89" s="55">
        <v>5.29</v>
      </c>
      <c r="F89" s="55">
        <v>4.5</v>
      </c>
      <c r="G89" s="54" t="s">
        <v>652</v>
      </c>
      <c r="H89" s="54" t="s">
        <v>698</v>
      </c>
      <c r="I89" s="54" t="s">
        <v>699</v>
      </c>
      <c r="J89" s="54" t="s">
        <v>430</v>
      </c>
      <c r="K89" s="54" t="s">
        <v>707</v>
      </c>
      <c r="L89" s="54" t="s">
        <v>708</v>
      </c>
    </row>
    <row r="90" spans="1:12" x14ac:dyDescent="0.2">
      <c r="A90" s="53">
        <v>201502</v>
      </c>
      <c r="B90" s="53">
        <v>4</v>
      </c>
      <c r="C90" s="54" t="s">
        <v>472</v>
      </c>
      <c r="D90" s="54" t="s">
        <v>273</v>
      </c>
      <c r="E90" s="55">
        <v>5.37</v>
      </c>
      <c r="F90" s="55">
        <v>4.5599999999999996</v>
      </c>
      <c r="G90" s="54" t="s">
        <v>652</v>
      </c>
      <c r="H90" s="54" t="s">
        <v>709</v>
      </c>
      <c r="I90" s="54" t="s">
        <v>468</v>
      </c>
      <c r="J90" s="54" t="s">
        <v>544</v>
      </c>
      <c r="K90" s="54" t="s">
        <v>710</v>
      </c>
      <c r="L90" s="54" t="s">
        <v>711</v>
      </c>
    </row>
    <row r="91" spans="1:12" x14ac:dyDescent="0.2">
      <c r="A91" s="53">
        <v>201501</v>
      </c>
      <c r="B91" s="53">
        <v>4</v>
      </c>
      <c r="C91" s="54" t="s">
        <v>472</v>
      </c>
      <c r="D91" s="54" t="s">
        <v>274</v>
      </c>
      <c r="E91" s="55">
        <v>5.26</v>
      </c>
      <c r="F91" s="55">
        <v>4.45</v>
      </c>
      <c r="G91" s="54" t="s">
        <v>652</v>
      </c>
      <c r="H91" s="54" t="s">
        <v>709</v>
      </c>
      <c r="I91" s="54" t="s">
        <v>468</v>
      </c>
      <c r="J91" s="54" t="s">
        <v>544</v>
      </c>
      <c r="K91" s="54" t="s">
        <v>712</v>
      </c>
      <c r="L91" s="54" t="s">
        <v>713</v>
      </c>
    </row>
    <row r="92" spans="1:12" x14ac:dyDescent="0.2">
      <c r="A92" s="53">
        <v>201725</v>
      </c>
      <c r="B92" s="53">
        <v>4</v>
      </c>
      <c r="C92" s="54" t="s">
        <v>472</v>
      </c>
      <c r="D92" s="54" t="s">
        <v>277</v>
      </c>
      <c r="E92" s="55">
        <v>2.87</v>
      </c>
      <c r="F92" s="55">
        <v>2.0699999999999998</v>
      </c>
      <c r="G92" s="54" t="s">
        <v>652</v>
      </c>
      <c r="H92" s="54" t="s">
        <v>714</v>
      </c>
      <c r="I92" s="54" t="s">
        <v>588</v>
      </c>
      <c r="J92" s="54" t="s">
        <v>715</v>
      </c>
      <c r="K92" s="54" t="s">
        <v>716</v>
      </c>
      <c r="L92" s="54" t="s">
        <v>717</v>
      </c>
    </row>
    <row r="93" spans="1:12" x14ac:dyDescent="0.2">
      <c r="A93" s="53">
        <v>201721</v>
      </c>
      <c r="B93" s="53">
        <v>4</v>
      </c>
      <c r="C93" s="54" t="s">
        <v>472</v>
      </c>
      <c r="D93" s="54" t="s">
        <v>278</v>
      </c>
      <c r="E93" s="55">
        <v>2</v>
      </c>
      <c r="F93" s="55">
        <v>1.2</v>
      </c>
      <c r="G93" s="54" t="s">
        <v>652</v>
      </c>
      <c r="H93" s="54" t="s">
        <v>502</v>
      </c>
      <c r="I93" s="54" t="s">
        <v>718</v>
      </c>
      <c r="J93" s="54" t="s">
        <v>497</v>
      </c>
      <c r="K93" s="54" t="s">
        <v>719</v>
      </c>
      <c r="L93" s="54" t="s">
        <v>720</v>
      </c>
    </row>
    <row r="94" spans="1:12" x14ac:dyDescent="0.2">
      <c r="A94" s="53">
        <v>201720</v>
      </c>
      <c r="B94" s="53">
        <v>4</v>
      </c>
      <c r="C94" s="54" t="s">
        <v>472</v>
      </c>
      <c r="D94" s="54" t="s">
        <v>279</v>
      </c>
      <c r="E94" s="55">
        <v>2.99</v>
      </c>
      <c r="F94" s="55">
        <v>2.19</v>
      </c>
      <c r="G94" s="54" t="s">
        <v>652</v>
      </c>
      <c r="H94" s="54" t="s">
        <v>671</v>
      </c>
      <c r="I94" s="54" t="s">
        <v>468</v>
      </c>
      <c r="J94" s="54" t="s">
        <v>721</v>
      </c>
      <c r="K94" s="54" t="s">
        <v>722</v>
      </c>
      <c r="L94" s="54" t="s">
        <v>723</v>
      </c>
    </row>
    <row r="95" spans="1:12" x14ac:dyDescent="0.2">
      <c r="A95" s="53">
        <v>201717</v>
      </c>
      <c r="B95" s="53">
        <v>4</v>
      </c>
      <c r="C95" s="54" t="s">
        <v>472</v>
      </c>
      <c r="D95" s="54" t="s">
        <v>724</v>
      </c>
      <c r="E95" s="55">
        <v>1.57</v>
      </c>
      <c r="F95" s="55">
        <v>1</v>
      </c>
      <c r="G95" s="54" t="s">
        <v>428</v>
      </c>
      <c r="H95" s="54" t="s">
        <v>435</v>
      </c>
      <c r="I95" s="54" t="s">
        <v>657</v>
      </c>
      <c r="J95" s="54" t="s">
        <v>544</v>
      </c>
      <c r="K95" s="54" t="s">
        <v>725</v>
      </c>
      <c r="L95" s="54" t="s">
        <v>726</v>
      </c>
    </row>
    <row r="96" spans="1:12" x14ac:dyDescent="0.2">
      <c r="A96" s="53">
        <v>101421</v>
      </c>
      <c r="B96" s="53">
        <v>4</v>
      </c>
      <c r="C96" s="54" t="s">
        <v>472</v>
      </c>
      <c r="D96" s="54" t="s">
        <v>293</v>
      </c>
      <c r="E96" s="55">
        <v>3.51</v>
      </c>
      <c r="F96" s="55">
        <v>3.05</v>
      </c>
      <c r="G96" s="54" t="s">
        <v>428</v>
      </c>
      <c r="H96" s="54" t="s">
        <v>492</v>
      </c>
      <c r="I96" s="54" t="s">
        <v>688</v>
      </c>
      <c r="J96" s="54" t="s">
        <v>548</v>
      </c>
      <c r="K96" s="54" t="s">
        <v>727</v>
      </c>
      <c r="L96" s="54" t="s">
        <v>728</v>
      </c>
    </row>
    <row r="97" spans="1:12" x14ac:dyDescent="0.2">
      <c r="A97" s="53">
        <v>890017</v>
      </c>
      <c r="B97" s="53">
        <v>10</v>
      </c>
      <c r="C97" s="54" t="s">
        <v>426</v>
      </c>
      <c r="D97" s="54" t="s">
        <v>729</v>
      </c>
      <c r="E97" s="55">
        <v>2.35</v>
      </c>
      <c r="F97" s="55">
        <v>1.75</v>
      </c>
      <c r="G97" s="54" t="s">
        <v>730</v>
      </c>
      <c r="H97" s="54" t="s">
        <v>448</v>
      </c>
      <c r="I97" s="54" t="s">
        <v>731</v>
      </c>
      <c r="J97" s="54" t="s">
        <v>448</v>
      </c>
      <c r="K97" s="54" t="s">
        <v>732</v>
      </c>
      <c r="L97" s="54" t="s">
        <v>733</v>
      </c>
    </row>
    <row r="98" spans="1:12" x14ac:dyDescent="0.2">
      <c r="A98" s="53">
        <v>890018</v>
      </c>
      <c r="B98" s="53">
        <v>10</v>
      </c>
      <c r="C98" s="54" t="s">
        <v>426</v>
      </c>
      <c r="D98" s="54" t="s">
        <v>734</v>
      </c>
      <c r="E98" s="55">
        <v>2.75</v>
      </c>
      <c r="F98" s="55">
        <v>2.15</v>
      </c>
      <c r="G98" s="54" t="s">
        <v>730</v>
      </c>
      <c r="H98" s="54" t="s">
        <v>448</v>
      </c>
      <c r="I98" s="54" t="s">
        <v>731</v>
      </c>
      <c r="J98" s="54" t="s">
        <v>448</v>
      </c>
      <c r="K98" s="54" t="s">
        <v>735</v>
      </c>
      <c r="L98" s="54" t="s">
        <v>736</v>
      </c>
    </row>
    <row r="99" spans="1:12" x14ac:dyDescent="0.2">
      <c r="A99" s="53">
        <v>201898</v>
      </c>
      <c r="B99" s="53">
        <v>4</v>
      </c>
      <c r="C99" s="54" t="s">
        <v>472</v>
      </c>
      <c r="D99" s="54" t="s">
        <v>737</v>
      </c>
      <c r="E99" s="55">
        <v>4.09</v>
      </c>
      <c r="F99" s="55">
        <v>3.63</v>
      </c>
      <c r="G99" s="54" t="s">
        <v>428</v>
      </c>
      <c r="H99" s="54" t="s">
        <v>635</v>
      </c>
      <c r="I99" s="54" t="s">
        <v>619</v>
      </c>
      <c r="J99" s="54" t="s">
        <v>548</v>
      </c>
      <c r="K99" s="54" t="s">
        <v>738</v>
      </c>
      <c r="L99" s="54" t="s">
        <v>739</v>
      </c>
    </row>
    <row r="100" spans="1:12" x14ac:dyDescent="0.2">
      <c r="A100" s="53">
        <v>201899</v>
      </c>
      <c r="B100" s="53">
        <v>4</v>
      </c>
      <c r="C100" s="54" t="s">
        <v>472</v>
      </c>
      <c r="D100" s="54" t="s">
        <v>740</v>
      </c>
      <c r="E100" s="55">
        <v>5.6</v>
      </c>
      <c r="F100" s="55">
        <v>5.6</v>
      </c>
      <c r="G100" s="54" t="s">
        <v>428</v>
      </c>
      <c r="H100" s="54" t="s">
        <v>554</v>
      </c>
      <c r="I100" s="54" t="s">
        <v>436</v>
      </c>
      <c r="J100" s="54" t="s">
        <v>555</v>
      </c>
      <c r="K100" s="54" t="s">
        <v>741</v>
      </c>
      <c r="L100" s="54" t="s">
        <v>742</v>
      </c>
    </row>
    <row r="101" spans="1:12" x14ac:dyDescent="0.2">
      <c r="A101" s="53">
        <v>201900</v>
      </c>
      <c r="B101" s="53">
        <v>4</v>
      </c>
      <c r="C101" s="54" t="s">
        <v>472</v>
      </c>
      <c r="D101" s="54" t="s">
        <v>743</v>
      </c>
      <c r="E101" s="55">
        <v>7.63</v>
      </c>
      <c r="F101" s="55">
        <v>6.93</v>
      </c>
      <c r="G101" s="54" t="s">
        <v>428</v>
      </c>
      <c r="H101" s="54" t="s">
        <v>429</v>
      </c>
      <c r="I101" s="54" t="s">
        <v>436</v>
      </c>
      <c r="J101" s="54" t="s">
        <v>454</v>
      </c>
      <c r="K101" s="54" t="s">
        <v>744</v>
      </c>
      <c r="L101" s="54" t="s">
        <v>745</v>
      </c>
    </row>
    <row r="102" spans="1:12" x14ac:dyDescent="0.2">
      <c r="A102" s="53">
        <v>201901</v>
      </c>
      <c r="B102" s="53">
        <v>4</v>
      </c>
      <c r="C102" s="54" t="s">
        <v>472</v>
      </c>
      <c r="D102" s="54" t="s">
        <v>746</v>
      </c>
      <c r="E102" s="55">
        <v>6</v>
      </c>
      <c r="F102" s="55">
        <v>6</v>
      </c>
      <c r="G102" s="54" t="s">
        <v>428</v>
      </c>
      <c r="H102" s="54" t="s">
        <v>493</v>
      </c>
      <c r="I102" s="54" t="s">
        <v>560</v>
      </c>
      <c r="J102" s="54" t="s">
        <v>544</v>
      </c>
      <c r="K102" s="54" t="s">
        <v>747</v>
      </c>
      <c r="L102" s="54" t="s">
        <v>748</v>
      </c>
    </row>
    <row r="103" spans="1:12" x14ac:dyDescent="0.2">
      <c r="A103" s="53">
        <v>201631</v>
      </c>
      <c r="B103" s="53">
        <v>4</v>
      </c>
      <c r="C103" s="54" t="s">
        <v>472</v>
      </c>
      <c r="D103" s="54" t="s">
        <v>749</v>
      </c>
      <c r="E103" s="55">
        <v>6.05</v>
      </c>
      <c r="F103" s="55">
        <v>4.78</v>
      </c>
      <c r="G103" s="54" t="s">
        <v>652</v>
      </c>
      <c r="H103" s="54" t="s">
        <v>429</v>
      </c>
      <c r="I103" s="54" t="s">
        <v>442</v>
      </c>
      <c r="J103" s="54" t="s">
        <v>531</v>
      </c>
      <c r="K103" s="54" t="s">
        <v>750</v>
      </c>
      <c r="L103" s="54" t="s">
        <v>751</v>
      </c>
    </row>
    <row r="104" spans="1:12" x14ac:dyDescent="0.2">
      <c r="A104" s="53">
        <v>201632</v>
      </c>
      <c r="B104" s="53">
        <v>4</v>
      </c>
      <c r="C104" s="54" t="s">
        <v>472</v>
      </c>
      <c r="D104" s="54" t="s">
        <v>752</v>
      </c>
      <c r="E104" s="55">
        <v>3.73</v>
      </c>
      <c r="F104" s="55">
        <v>3.15</v>
      </c>
      <c r="G104" s="54" t="s">
        <v>652</v>
      </c>
      <c r="H104" s="54" t="s">
        <v>429</v>
      </c>
      <c r="I104" s="54" t="s">
        <v>753</v>
      </c>
      <c r="J104" s="54" t="s">
        <v>754</v>
      </c>
      <c r="K104" s="54" t="s">
        <v>755</v>
      </c>
      <c r="L104" s="54" t="s">
        <v>756</v>
      </c>
    </row>
    <row r="105" spans="1:12" x14ac:dyDescent="0.2">
      <c r="A105" s="53">
        <v>201345</v>
      </c>
      <c r="B105" s="53">
        <v>4</v>
      </c>
      <c r="C105" s="54" t="s">
        <v>472</v>
      </c>
      <c r="D105" s="54" t="s">
        <v>757</v>
      </c>
      <c r="E105" s="55">
        <v>3.29</v>
      </c>
      <c r="F105" s="55">
        <v>2.9</v>
      </c>
      <c r="G105" s="54" t="s">
        <v>652</v>
      </c>
      <c r="H105" s="54" t="s">
        <v>468</v>
      </c>
      <c r="I105" s="54" t="s">
        <v>453</v>
      </c>
      <c r="J105" s="54" t="s">
        <v>468</v>
      </c>
      <c r="K105" s="54" t="s">
        <v>758</v>
      </c>
      <c r="L105" s="54" t="s">
        <v>759</v>
      </c>
    </row>
    <row r="106" spans="1:12" x14ac:dyDescent="0.2">
      <c r="A106" s="53">
        <v>201494</v>
      </c>
      <c r="B106" s="53">
        <v>4</v>
      </c>
      <c r="C106" s="54" t="s">
        <v>472</v>
      </c>
      <c r="D106" s="54" t="s">
        <v>760</v>
      </c>
      <c r="E106" s="55">
        <v>6.13</v>
      </c>
      <c r="F106" s="55">
        <v>5.27</v>
      </c>
      <c r="G106" s="54" t="s">
        <v>652</v>
      </c>
      <c r="H106" s="54" t="s">
        <v>657</v>
      </c>
      <c r="I106" s="54" t="s">
        <v>761</v>
      </c>
      <c r="J106" s="54" t="s">
        <v>574</v>
      </c>
    </row>
    <row r="107" spans="1:12" x14ac:dyDescent="0.2">
      <c r="A107" s="53">
        <v>201318</v>
      </c>
      <c r="B107" s="53">
        <v>4</v>
      </c>
      <c r="C107" s="54" t="s">
        <v>472</v>
      </c>
      <c r="D107" s="54" t="s">
        <v>298</v>
      </c>
      <c r="E107" s="55">
        <v>3.73</v>
      </c>
      <c r="F107" s="55">
        <v>3.15</v>
      </c>
      <c r="G107" s="54" t="s">
        <v>652</v>
      </c>
      <c r="H107" s="54" t="s">
        <v>429</v>
      </c>
      <c r="I107" s="54" t="s">
        <v>753</v>
      </c>
      <c r="J107" s="54" t="s">
        <v>754</v>
      </c>
      <c r="K107" s="54" t="s">
        <v>762</v>
      </c>
      <c r="L107" s="54" t="s">
        <v>763</v>
      </c>
    </row>
    <row r="108" spans="1:12" x14ac:dyDescent="0.2">
      <c r="A108" s="53">
        <v>201472</v>
      </c>
      <c r="B108" s="53">
        <v>4</v>
      </c>
      <c r="C108" s="54" t="s">
        <v>472</v>
      </c>
      <c r="D108" s="54" t="s">
        <v>764</v>
      </c>
      <c r="E108" s="55">
        <v>11.18</v>
      </c>
      <c r="F108" s="55">
        <v>9.66</v>
      </c>
      <c r="G108" s="54" t="s">
        <v>652</v>
      </c>
      <c r="H108" s="54" t="s">
        <v>765</v>
      </c>
      <c r="I108" s="54" t="s">
        <v>761</v>
      </c>
      <c r="J108" s="54" t="s">
        <v>766</v>
      </c>
    </row>
    <row r="109" spans="1:12" x14ac:dyDescent="0.2">
      <c r="A109" s="53">
        <v>256125</v>
      </c>
      <c r="B109" s="53">
        <v>7</v>
      </c>
      <c r="C109" s="54" t="s">
        <v>767</v>
      </c>
      <c r="D109" s="54" t="s">
        <v>283</v>
      </c>
      <c r="E109" s="55">
        <v>5.38</v>
      </c>
      <c r="F109" s="55">
        <v>4.8</v>
      </c>
      <c r="G109" s="54" t="s">
        <v>652</v>
      </c>
      <c r="H109" s="54" t="s">
        <v>429</v>
      </c>
      <c r="I109" s="54" t="s">
        <v>753</v>
      </c>
      <c r="J109" s="54" t="s">
        <v>754</v>
      </c>
      <c r="K109" s="54" t="s">
        <v>768</v>
      </c>
      <c r="L109" s="54" t="s">
        <v>769</v>
      </c>
    </row>
    <row r="110" spans="1:12" x14ac:dyDescent="0.2">
      <c r="A110" s="53">
        <v>201293</v>
      </c>
      <c r="B110" s="53">
        <v>4</v>
      </c>
      <c r="C110" s="54" t="s">
        <v>472</v>
      </c>
      <c r="D110" s="54" t="s">
        <v>299</v>
      </c>
      <c r="E110" s="55">
        <v>3.83</v>
      </c>
      <c r="F110" s="55">
        <v>3.25</v>
      </c>
      <c r="G110" s="54" t="s">
        <v>652</v>
      </c>
      <c r="H110" s="54" t="s">
        <v>429</v>
      </c>
      <c r="I110" s="54" t="s">
        <v>753</v>
      </c>
      <c r="J110" s="54" t="s">
        <v>754</v>
      </c>
      <c r="K110" s="54" t="s">
        <v>770</v>
      </c>
      <c r="L110" s="54" t="s">
        <v>771</v>
      </c>
    </row>
    <row r="111" spans="1:12" x14ac:dyDescent="0.2">
      <c r="A111" s="53">
        <v>201295</v>
      </c>
      <c r="B111" s="53">
        <v>4</v>
      </c>
      <c r="C111" s="54" t="s">
        <v>472</v>
      </c>
      <c r="D111" s="54" t="s">
        <v>300</v>
      </c>
      <c r="E111" s="55">
        <v>4.3</v>
      </c>
      <c r="F111" s="55">
        <v>3.72</v>
      </c>
      <c r="G111" s="54" t="s">
        <v>652</v>
      </c>
      <c r="H111" s="54" t="s">
        <v>429</v>
      </c>
      <c r="I111" s="54" t="s">
        <v>753</v>
      </c>
      <c r="J111" s="54" t="s">
        <v>754</v>
      </c>
      <c r="K111" s="54" t="s">
        <v>772</v>
      </c>
      <c r="L111" s="54" t="s">
        <v>773</v>
      </c>
    </row>
    <row r="112" spans="1:12" x14ac:dyDescent="0.2">
      <c r="A112" s="53">
        <v>201299</v>
      </c>
      <c r="B112" s="53">
        <v>4</v>
      </c>
      <c r="C112" s="54" t="s">
        <v>472</v>
      </c>
      <c r="D112" s="54" t="s">
        <v>301</v>
      </c>
      <c r="E112" s="55">
        <v>6.05</v>
      </c>
      <c r="F112" s="55">
        <v>4.78</v>
      </c>
      <c r="G112" s="54" t="s">
        <v>652</v>
      </c>
      <c r="H112" s="54" t="s">
        <v>429</v>
      </c>
      <c r="I112" s="54" t="s">
        <v>442</v>
      </c>
      <c r="J112" s="54" t="s">
        <v>531</v>
      </c>
      <c r="K112" s="54" t="s">
        <v>774</v>
      </c>
      <c r="L112" s="54" t="s">
        <v>775</v>
      </c>
    </row>
    <row r="113" spans="1:12" x14ac:dyDescent="0.2">
      <c r="A113" s="53">
        <v>256941</v>
      </c>
      <c r="B113" s="53">
        <v>7</v>
      </c>
      <c r="C113" s="54" t="s">
        <v>767</v>
      </c>
      <c r="D113" s="54" t="s">
        <v>776</v>
      </c>
      <c r="E113" s="55">
        <v>1.81</v>
      </c>
      <c r="F113" s="55">
        <v>1.35</v>
      </c>
      <c r="G113" s="54" t="s">
        <v>428</v>
      </c>
      <c r="H113" s="54" t="s">
        <v>731</v>
      </c>
      <c r="I113" s="54" t="s">
        <v>442</v>
      </c>
      <c r="J113" s="54" t="s">
        <v>447</v>
      </c>
      <c r="K113" s="54" t="s">
        <v>777</v>
      </c>
      <c r="L113" s="54" t="s">
        <v>778</v>
      </c>
    </row>
    <row r="114" spans="1:12" x14ac:dyDescent="0.2">
      <c r="A114" s="53">
        <v>256110</v>
      </c>
      <c r="B114" s="53">
        <v>7</v>
      </c>
      <c r="C114" s="54" t="s">
        <v>767</v>
      </c>
      <c r="D114" s="54" t="s">
        <v>287</v>
      </c>
      <c r="E114" s="55">
        <v>4.96</v>
      </c>
      <c r="F114" s="55">
        <v>4.5</v>
      </c>
      <c r="G114" s="54" t="s">
        <v>428</v>
      </c>
      <c r="H114" s="54" t="s">
        <v>635</v>
      </c>
      <c r="I114" s="54" t="s">
        <v>619</v>
      </c>
      <c r="J114" s="54" t="s">
        <v>548</v>
      </c>
      <c r="K114" s="54" t="s">
        <v>779</v>
      </c>
      <c r="L114" s="54" t="s">
        <v>780</v>
      </c>
    </row>
    <row r="115" spans="1:12" x14ac:dyDescent="0.2">
      <c r="A115" s="53">
        <v>201597</v>
      </c>
      <c r="B115" s="53">
        <v>4</v>
      </c>
      <c r="C115" s="54" t="s">
        <v>472</v>
      </c>
      <c r="D115" s="54" t="s">
        <v>229</v>
      </c>
      <c r="E115" s="55">
        <v>2.71</v>
      </c>
      <c r="F115" s="55">
        <v>2.25</v>
      </c>
      <c r="G115" s="54" t="s">
        <v>428</v>
      </c>
      <c r="H115" s="54" t="s">
        <v>667</v>
      </c>
      <c r="I115" s="54" t="s">
        <v>619</v>
      </c>
      <c r="J115" s="54" t="s">
        <v>548</v>
      </c>
      <c r="K115" s="54" t="s">
        <v>781</v>
      </c>
      <c r="L115" s="54" t="s">
        <v>782</v>
      </c>
    </row>
    <row r="116" spans="1:12" x14ac:dyDescent="0.2">
      <c r="A116" s="53">
        <v>201593</v>
      </c>
      <c r="B116" s="53">
        <v>4</v>
      </c>
      <c r="C116" s="54" t="s">
        <v>472</v>
      </c>
      <c r="D116" s="54" t="s">
        <v>225</v>
      </c>
      <c r="E116" s="55">
        <v>2.71</v>
      </c>
      <c r="F116" s="55">
        <v>2.25</v>
      </c>
      <c r="G116" s="54" t="s">
        <v>428</v>
      </c>
      <c r="H116" s="54" t="s">
        <v>667</v>
      </c>
      <c r="I116" s="54" t="s">
        <v>619</v>
      </c>
      <c r="J116" s="54" t="s">
        <v>548</v>
      </c>
      <c r="K116" s="54" t="s">
        <v>783</v>
      </c>
      <c r="L116" s="54" t="s">
        <v>784</v>
      </c>
    </row>
    <row r="117" spans="1:12" x14ac:dyDescent="0.2">
      <c r="A117" s="53">
        <v>201594</v>
      </c>
      <c r="B117" s="53">
        <v>4</v>
      </c>
      <c r="C117" s="54" t="s">
        <v>472</v>
      </c>
      <c r="D117" s="54" t="s">
        <v>226</v>
      </c>
      <c r="E117" s="55">
        <v>2.71</v>
      </c>
      <c r="F117" s="55">
        <v>2.25</v>
      </c>
      <c r="G117" s="54" t="s">
        <v>428</v>
      </c>
      <c r="H117" s="54" t="s">
        <v>667</v>
      </c>
      <c r="I117" s="54" t="s">
        <v>619</v>
      </c>
      <c r="J117" s="54" t="s">
        <v>548</v>
      </c>
      <c r="K117" s="54" t="s">
        <v>785</v>
      </c>
      <c r="L117" s="54" t="s">
        <v>786</v>
      </c>
    </row>
    <row r="118" spans="1:12" x14ac:dyDescent="0.2">
      <c r="A118" s="53">
        <v>201611</v>
      </c>
      <c r="B118" s="53">
        <v>4</v>
      </c>
      <c r="C118" s="54" t="s">
        <v>472</v>
      </c>
      <c r="D118" s="54" t="s">
        <v>787</v>
      </c>
      <c r="E118" s="55">
        <v>2.71</v>
      </c>
      <c r="F118" s="55">
        <v>2.25</v>
      </c>
      <c r="G118" s="54" t="s">
        <v>428</v>
      </c>
      <c r="H118" s="54" t="s">
        <v>667</v>
      </c>
      <c r="I118" s="54" t="s">
        <v>619</v>
      </c>
      <c r="J118" s="54" t="s">
        <v>548</v>
      </c>
      <c r="K118" s="54" t="s">
        <v>788</v>
      </c>
    </row>
    <row r="119" spans="1:12" x14ac:dyDescent="0.2">
      <c r="A119" s="53">
        <v>201600</v>
      </c>
      <c r="B119" s="53">
        <v>4</v>
      </c>
      <c r="C119" s="54" t="s">
        <v>472</v>
      </c>
      <c r="D119" s="54" t="s">
        <v>231</v>
      </c>
      <c r="E119" s="55">
        <v>2.71</v>
      </c>
      <c r="F119" s="55">
        <v>2.25</v>
      </c>
      <c r="G119" s="54" t="s">
        <v>428</v>
      </c>
      <c r="H119" s="54" t="s">
        <v>667</v>
      </c>
      <c r="I119" s="54" t="s">
        <v>619</v>
      </c>
      <c r="J119" s="54" t="s">
        <v>548</v>
      </c>
      <c r="K119" s="54" t="s">
        <v>789</v>
      </c>
      <c r="L119" s="54" t="s">
        <v>790</v>
      </c>
    </row>
    <row r="120" spans="1:12" x14ac:dyDescent="0.2">
      <c r="A120" s="53">
        <v>201592</v>
      </c>
      <c r="B120" s="53">
        <v>4</v>
      </c>
      <c r="C120" s="54" t="s">
        <v>472</v>
      </c>
      <c r="D120" s="54" t="s">
        <v>223</v>
      </c>
      <c r="E120" s="55">
        <v>2.71</v>
      </c>
      <c r="F120" s="55">
        <v>2.25</v>
      </c>
      <c r="G120" s="54" t="s">
        <v>428</v>
      </c>
      <c r="H120" s="54" t="s">
        <v>667</v>
      </c>
      <c r="I120" s="54" t="s">
        <v>619</v>
      </c>
      <c r="J120" s="54" t="s">
        <v>548</v>
      </c>
      <c r="K120" s="54" t="s">
        <v>791</v>
      </c>
      <c r="L120" s="54" t="s">
        <v>792</v>
      </c>
    </row>
    <row r="121" spans="1:12" x14ac:dyDescent="0.2">
      <c r="A121" s="53">
        <v>201595</v>
      </c>
      <c r="B121" s="53">
        <v>4</v>
      </c>
      <c r="C121" s="54" t="s">
        <v>472</v>
      </c>
      <c r="D121" s="54" t="s">
        <v>227</v>
      </c>
      <c r="E121" s="55">
        <v>2.71</v>
      </c>
      <c r="F121" s="55">
        <v>2.25</v>
      </c>
      <c r="G121" s="54" t="s">
        <v>428</v>
      </c>
      <c r="H121" s="54" t="s">
        <v>667</v>
      </c>
      <c r="I121" s="54" t="s">
        <v>619</v>
      </c>
      <c r="J121" s="54" t="s">
        <v>548</v>
      </c>
      <c r="K121" s="54" t="s">
        <v>793</v>
      </c>
      <c r="L121" s="54" t="s">
        <v>794</v>
      </c>
    </row>
    <row r="122" spans="1:12" x14ac:dyDescent="0.2">
      <c r="A122" s="53">
        <v>201598</v>
      </c>
      <c r="B122" s="53">
        <v>4</v>
      </c>
      <c r="C122" s="54" t="s">
        <v>472</v>
      </c>
      <c r="D122" s="54" t="s">
        <v>230</v>
      </c>
      <c r="E122" s="55">
        <v>2.71</v>
      </c>
      <c r="F122" s="55">
        <v>2.25</v>
      </c>
      <c r="G122" s="54" t="s">
        <v>428</v>
      </c>
      <c r="H122" s="54" t="s">
        <v>667</v>
      </c>
      <c r="I122" s="54" t="s">
        <v>619</v>
      </c>
      <c r="J122" s="54" t="s">
        <v>548</v>
      </c>
      <c r="K122" s="54" t="s">
        <v>795</v>
      </c>
      <c r="L122" s="54" t="s">
        <v>796</v>
      </c>
    </row>
    <row r="123" spans="1:12" x14ac:dyDescent="0.2">
      <c r="A123" s="53">
        <v>201596</v>
      </c>
      <c r="B123" s="53">
        <v>4</v>
      </c>
      <c r="C123" s="54" t="s">
        <v>472</v>
      </c>
      <c r="D123" s="54" t="s">
        <v>228</v>
      </c>
      <c r="E123" s="55">
        <v>2.71</v>
      </c>
      <c r="F123" s="55">
        <v>2.25</v>
      </c>
      <c r="G123" s="54" t="s">
        <v>428</v>
      </c>
      <c r="H123" s="54" t="s">
        <v>667</v>
      </c>
      <c r="I123" s="54" t="s">
        <v>619</v>
      </c>
      <c r="J123" s="54" t="s">
        <v>548</v>
      </c>
      <c r="K123" s="54" t="s">
        <v>797</v>
      </c>
      <c r="L123" s="54" t="s">
        <v>798</v>
      </c>
    </row>
    <row r="124" spans="1:12" x14ac:dyDescent="0.2">
      <c r="A124" s="53">
        <v>253401</v>
      </c>
      <c r="B124" s="53">
        <v>7</v>
      </c>
      <c r="C124" s="54" t="s">
        <v>767</v>
      </c>
      <c r="D124" s="54" t="s">
        <v>280</v>
      </c>
      <c r="E124" s="55">
        <v>4.96</v>
      </c>
      <c r="F124" s="55">
        <v>4.5</v>
      </c>
      <c r="G124" s="54" t="s">
        <v>428</v>
      </c>
      <c r="H124" s="54" t="s">
        <v>635</v>
      </c>
      <c r="I124" s="54" t="s">
        <v>619</v>
      </c>
      <c r="J124" s="54" t="s">
        <v>548</v>
      </c>
      <c r="K124" s="54" t="s">
        <v>799</v>
      </c>
      <c r="L124" s="54" t="s">
        <v>800</v>
      </c>
    </row>
    <row r="125" spans="1:12" x14ac:dyDescent="0.2">
      <c r="A125" s="53">
        <v>201617</v>
      </c>
      <c r="B125" s="53">
        <v>4</v>
      </c>
      <c r="C125" s="54" t="s">
        <v>472</v>
      </c>
      <c r="D125" s="54" t="s">
        <v>295</v>
      </c>
      <c r="E125" s="55">
        <v>4.1500000000000004</v>
      </c>
      <c r="F125" s="55">
        <v>3.63</v>
      </c>
      <c r="G125" s="54" t="s">
        <v>428</v>
      </c>
      <c r="H125" s="54" t="s">
        <v>635</v>
      </c>
      <c r="I125" s="54" t="s">
        <v>619</v>
      </c>
      <c r="J125" s="54" t="s">
        <v>548</v>
      </c>
      <c r="K125" s="54" t="s">
        <v>801</v>
      </c>
      <c r="L125" s="54" t="s">
        <v>802</v>
      </c>
    </row>
    <row r="126" spans="1:12" x14ac:dyDescent="0.2">
      <c r="A126" s="53">
        <v>201764</v>
      </c>
      <c r="B126" s="53">
        <v>4</v>
      </c>
      <c r="C126" s="54" t="s">
        <v>472</v>
      </c>
      <c r="D126" s="54" t="s">
        <v>295</v>
      </c>
      <c r="E126" s="55">
        <v>3.91</v>
      </c>
      <c r="F126" s="55">
        <v>3.34</v>
      </c>
      <c r="G126" s="54" t="s">
        <v>428</v>
      </c>
      <c r="H126" s="54" t="s">
        <v>635</v>
      </c>
      <c r="I126" s="54" t="s">
        <v>619</v>
      </c>
      <c r="J126" s="54" t="s">
        <v>548</v>
      </c>
      <c r="K126" s="54" t="s">
        <v>801</v>
      </c>
      <c r="L126" s="54" t="s">
        <v>802</v>
      </c>
    </row>
    <row r="127" spans="1:12" x14ac:dyDescent="0.2">
      <c r="A127" s="53">
        <v>256097</v>
      </c>
      <c r="B127" s="53">
        <v>7</v>
      </c>
      <c r="C127" s="54" t="s">
        <v>767</v>
      </c>
      <c r="D127" s="54" t="s">
        <v>256</v>
      </c>
      <c r="E127" s="55">
        <v>1.81</v>
      </c>
      <c r="F127" s="55">
        <v>1.35</v>
      </c>
      <c r="G127" s="54" t="s">
        <v>428</v>
      </c>
      <c r="H127" s="54" t="s">
        <v>731</v>
      </c>
      <c r="I127" s="54" t="s">
        <v>442</v>
      </c>
      <c r="J127" s="54" t="s">
        <v>447</v>
      </c>
      <c r="K127" s="54" t="s">
        <v>803</v>
      </c>
      <c r="L127" s="54" t="s">
        <v>804</v>
      </c>
    </row>
    <row r="128" spans="1:12" x14ac:dyDescent="0.2">
      <c r="A128" s="53">
        <v>256096</v>
      </c>
      <c r="B128" s="53">
        <v>7</v>
      </c>
      <c r="C128" s="54" t="s">
        <v>767</v>
      </c>
      <c r="D128" s="54" t="s">
        <v>255</v>
      </c>
      <c r="E128" s="55">
        <v>1.81</v>
      </c>
      <c r="F128" s="55">
        <v>1.35</v>
      </c>
      <c r="G128" s="54" t="s">
        <v>428</v>
      </c>
      <c r="H128" s="54" t="s">
        <v>731</v>
      </c>
      <c r="I128" s="54" t="s">
        <v>442</v>
      </c>
      <c r="J128" s="54" t="s">
        <v>447</v>
      </c>
      <c r="K128" s="54" t="s">
        <v>805</v>
      </c>
      <c r="L128" s="54" t="s">
        <v>806</v>
      </c>
    </row>
    <row r="129" spans="1:12" x14ac:dyDescent="0.2">
      <c r="A129" s="53">
        <v>256095</v>
      </c>
      <c r="B129" s="53">
        <v>7</v>
      </c>
      <c r="C129" s="54" t="s">
        <v>767</v>
      </c>
      <c r="D129" s="54" t="s">
        <v>254</v>
      </c>
      <c r="E129" s="55">
        <v>1.81</v>
      </c>
      <c r="F129" s="55">
        <v>1.35</v>
      </c>
      <c r="G129" s="54" t="s">
        <v>428</v>
      </c>
      <c r="H129" s="54" t="s">
        <v>731</v>
      </c>
      <c r="I129" s="54" t="s">
        <v>442</v>
      </c>
      <c r="J129" s="54" t="s">
        <v>447</v>
      </c>
      <c r="K129" s="54" t="s">
        <v>807</v>
      </c>
      <c r="L129" s="54" t="s">
        <v>808</v>
      </c>
    </row>
    <row r="130" spans="1:12" x14ac:dyDescent="0.2">
      <c r="A130" s="53">
        <v>256098</v>
      </c>
      <c r="B130" s="53">
        <v>7</v>
      </c>
      <c r="C130" s="54" t="s">
        <v>767</v>
      </c>
      <c r="D130" s="54" t="s">
        <v>257</v>
      </c>
      <c r="E130" s="55">
        <v>1.81</v>
      </c>
      <c r="F130" s="55">
        <v>1.35</v>
      </c>
      <c r="G130" s="54" t="s">
        <v>428</v>
      </c>
      <c r="H130" s="54" t="s">
        <v>731</v>
      </c>
      <c r="I130" s="54" t="s">
        <v>442</v>
      </c>
      <c r="J130" s="54" t="s">
        <v>447</v>
      </c>
      <c r="K130" s="54" t="s">
        <v>809</v>
      </c>
      <c r="L130" s="54" t="s">
        <v>810</v>
      </c>
    </row>
    <row r="131" spans="1:12" x14ac:dyDescent="0.2">
      <c r="A131" s="53">
        <v>256094</v>
      </c>
      <c r="B131" s="53">
        <v>7</v>
      </c>
      <c r="C131" s="54" t="s">
        <v>767</v>
      </c>
      <c r="D131" s="54" t="s">
        <v>253</v>
      </c>
      <c r="E131" s="55">
        <v>1.81</v>
      </c>
      <c r="F131" s="55">
        <v>1.35</v>
      </c>
      <c r="G131" s="54" t="s">
        <v>428</v>
      </c>
      <c r="H131" s="54" t="s">
        <v>731</v>
      </c>
      <c r="I131" s="54" t="s">
        <v>442</v>
      </c>
      <c r="J131" s="54" t="s">
        <v>447</v>
      </c>
      <c r="K131" s="54" t="s">
        <v>811</v>
      </c>
      <c r="L131" s="54" t="s">
        <v>812</v>
      </c>
    </row>
    <row r="132" spans="1:12" x14ac:dyDescent="0.2">
      <c r="A132" s="53">
        <v>256124</v>
      </c>
      <c r="B132" s="53">
        <v>7</v>
      </c>
      <c r="C132" s="54" t="s">
        <v>767</v>
      </c>
      <c r="D132" s="54" t="s">
        <v>284</v>
      </c>
      <c r="E132" s="55">
        <v>8.27</v>
      </c>
      <c r="F132" s="55">
        <v>7</v>
      </c>
      <c r="G132" s="54" t="s">
        <v>652</v>
      </c>
      <c r="H132" s="54" t="s">
        <v>544</v>
      </c>
      <c r="I132" s="54" t="s">
        <v>813</v>
      </c>
      <c r="J132" s="54" t="s">
        <v>814</v>
      </c>
      <c r="K132" s="54" t="s">
        <v>815</v>
      </c>
      <c r="L132" s="54" t="s">
        <v>816</v>
      </c>
    </row>
    <row r="133" spans="1:12" x14ac:dyDescent="0.2">
      <c r="A133" s="53">
        <v>201053</v>
      </c>
      <c r="B133" s="53">
        <v>4</v>
      </c>
      <c r="C133" s="54" t="s">
        <v>472</v>
      </c>
      <c r="D133" s="54" t="s">
        <v>302</v>
      </c>
      <c r="E133" s="55">
        <v>6.67</v>
      </c>
      <c r="F133" s="55">
        <v>5.4</v>
      </c>
      <c r="G133" s="54" t="s">
        <v>652</v>
      </c>
      <c r="H133" s="54" t="s">
        <v>544</v>
      </c>
      <c r="I133" s="54" t="s">
        <v>813</v>
      </c>
      <c r="J133" s="54" t="s">
        <v>814</v>
      </c>
      <c r="K133" s="54" t="s">
        <v>817</v>
      </c>
      <c r="L133" s="54" t="s">
        <v>818</v>
      </c>
    </row>
    <row r="134" spans="1:12" x14ac:dyDescent="0.2">
      <c r="A134" s="53">
        <v>256123</v>
      </c>
      <c r="B134" s="53">
        <v>7</v>
      </c>
      <c r="C134" s="54" t="s">
        <v>767</v>
      </c>
      <c r="D134" s="54" t="s">
        <v>286</v>
      </c>
      <c r="E134" s="55">
        <v>10.27</v>
      </c>
      <c r="F134" s="55">
        <v>9</v>
      </c>
      <c r="G134" s="54" t="s">
        <v>652</v>
      </c>
      <c r="H134" s="54" t="s">
        <v>544</v>
      </c>
      <c r="I134" s="54" t="s">
        <v>813</v>
      </c>
      <c r="J134" s="54" t="s">
        <v>814</v>
      </c>
      <c r="K134" s="54" t="s">
        <v>819</v>
      </c>
      <c r="L134" s="54" t="s">
        <v>820</v>
      </c>
    </row>
    <row r="135" spans="1:12" x14ac:dyDescent="0.2">
      <c r="A135" s="53">
        <v>201033</v>
      </c>
      <c r="B135" s="53">
        <v>4</v>
      </c>
      <c r="C135" s="54" t="s">
        <v>472</v>
      </c>
      <c r="D135" s="54" t="s">
        <v>303</v>
      </c>
      <c r="E135" s="55">
        <v>7.07</v>
      </c>
      <c r="F135" s="55">
        <v>5.8</v>
      </c>
      <c r="G135" s="54" t="s">
        <v>652</v>
      </c>
      <c r="H135" s="54" t="s">
        <v>544</v>
      </c>
      <c r="I135" s="54" t="s">
        <v>813</v>
      </c>
      <c r="J135" s="54" t="s">
        <v>814</v>
      </c>
      <c r="K135" s="54" t="s">
        <v>821</v>
      </c>
      <c r="L135" s="54" t="s">
        <v>822</v>
      </c>
    </row>
    <row r="136" spans="1:12" x14ac:dyDescent="0.2">
      <c r="A136" s="53">
        <v>201744</v>
      </c>
      <c r="B136" s="53">
        <v>4</v>
      </c>
      <c r="C136" s="54" t="s">
        <v>472</v>
      </c>
      <c r="D136" s="54" t="s">
        <v>823</v>
      </c>
      <c r="E136" s="55">
        <v>15.27</v>
      </c>
      <c r="F136" s="55">
        <v>14</v>
      </c>
      <c r="G136" s="54" t="s">
        <v>652</v>
      </c>
      <c r="H136" s="54" t="s">
        <v>544</v>
      </c>
      <c r="I136" s="54" t="s">
        <v>813</v>
      </c>
      <c r="J136" s="54" t="s">
        <v>814</v>
      </c>
      <c r="K136" s="54" t="s">
        <v>821</v>
      </c>
      <c r="L136" s="54" t="s">
        <v>822</v>
      </c>
    </row>
    <row r="137" spans="1:12" x14ac:dyDescent="0.2">
      <c r="A137" s="53">
        <v>201629</v>
      </c>
      <c r="B137" s="53">
        <v>4</v>
      </c>
      <c r="C137" s="54" t="s">
        <v>472</v>
      </c>
      <c r="D137" s="54" t="s">
        <v>824</v>
      </c>
      <c r="E137" s="55">
        <v>10.27</v>
      </c>
      <c r="F137" s="55">
        <v>9</v>
      </c>
      <c r="G137" s="54" t="s">
        <v>652</v>
      </c>
      <c r="H137" s="54" t="s">
        <v>825</v>
      </c>
      <c r="I137" s="54" t="s">
        <v>813</v>
      </c>
      <c r="J137" s="54" t="s">
        <v>826</v>
      </c>
      <c r="K137" s="54" t="s">
        <v>821</v>
      </c>
      <c r="L137" s="54" t="s">
        <v>822</v>
      </c>
    </row>
    <row r="138" spans="1:12" x14ac:dyDescent="0.2">
      <c r="A138" s="53">
        <v>256111</v>
      </c>
      <c r="B138" s="53">
        <v>7</v>
      </c>
      <c r="C138" s="54" t="s">
        <v>767</v>
      </c>
      <c r="D138" s="54" t="s">
        <v>288</v>
      </c>
      <c r="E138" s="55">
        <v>6.22</v>
      </c>
      <c r="F138" s="55">
        <v>5.6</v>
      </c>
      <c r="G138" s="54" t="s">
        <v>428</v>
      </c>
      <c r="H138" s="54" t="s">
        <v>827</v>
      </c>
      <c r="I138" s="54" t="s">
        <v>436</v>
      </c>
      <c r="J138" s="54" t="s">
        <v>454</v>
      </c>
      <c r="K138" s="54" t="s">
        <v>828</v>
      </c>
      <c r="L138" s="54" t="s">
        <v>829</v>
      </c>
    </row>
    <row r="139" spans="1:12" x14ac:dyDescent="0.2">
      <c r="A139" s="53">
        <v>201618</v>
      </c>
      <c r="B139" s="53">
        <v>4</v>
      </c>
      <c r="C139" s="54" t="s">
        <v>472</v>
      </c>
      <c r="D139" s="54" t="s">
        <v>296</v>
      </c>
      <c r="E139" s="55">
        <v>5.54</v>
      </c>
      <c r="F139" s="55">
        <v>5.54</v>
      </c>
      <c r="G139" s="54" t="s">
        <v>428</v>
      </c>
      <c r="H139" s="54" t="s">
        <v>554</v>
      </c>
      <c r="I139" s="54" t="s">
        <v>436</v>
      </c>
      <c r="J139" s="54" t="s">
        <v>555</v>
      </c>
      <c r="K139" s="54" t="s">
        <v>830</v>
      </c>
      <c r="L139" s="54" t="s">
        <v>831</v>
      </c>
    </row>
    <row r="140" spans="1:12" x14ac:dyDescent="0.2">
      <c r="A140" s="53">
        <v>201297</v>
      </c>
      <c r="B140" s="53">
        <v>4</v>
      </c>
      <c r="C140" s="54" t="s">
        <v>472</v>
      </c>
      <c r="D140" s="54" t="s">
        <v>304</v>
      </c>
      <c r="E140" s="55">
        <v>7.57</v>
      </c>
      <c r="F140" s="55">
        <v>6.3</v>
      </c>
      <c r="G140" s="54" t="s">
        <v>652</v>
      </c>
      <c r="H140" s="54" t="s">
        <v>544</v>
      </c>
      <c r="I140" s="54" t="s">
        <v>813</v>
      </c>
      <c r="J140" s="54" t="s">
        <v>814</v>
      </c>
      <c r="K140" s="54" t="s">
        <v>832</v>
      </c>
      <c r="L140" s="54" t="s">
        <v>833</v>
      </c>
    </row>
    <row r="141" spans="1:12" x14ac:dyDescent="0.2">
      <c r="A141" s="53">
        <v>256112</v>
      </c>
      <c r="B141" s="53">
        <v>7</v>
      </c>
      <c r="C141" s="54" t="s">
        <v>767</v>
      </c>
      <c r="D141" s="54" t="s">
        <v>289</v>
      </c>
      <c r="E141" s="55">
        <v>7.9</v>
      </c>
      <c r="F141" s="55">
        <v>7.2</v>
      </c>
      <c r="G141" s="54" t="s">
        <v>428</v>
      </c>
      <c r="H141" s="54" t="s">
        <v>429</v>
      </c>
      <c r="I141" s="54" t="s">
        <v>436</v>
      </c>
      <c r="J141" s="54" t="s">
        <v>454</v>
      </c>
      <c r="K141" s="54" t="s">
        <v>834</v>
      </c>
      <c r="L141" s="54" t="s">
        <v>835</v>
      </c>
    </row>
    <row r="142" spans="1:12" x14ac:dyDescent="0.2">
      <c r="A142" s="53">
        <v>253406</v>
      </c>
      <c r="B142" s="53">
        <v>7</v>
      </c>
      <c r="C142" s="54" t="s">
        <v>767</v>
      </c>
      <c r="D142" s="54" t="s">
        <v>282</v>
      </c>
      <c r="E142" s="55">
        <v>7.9</v>
      </c>
      <c r="F142" s="55">
        <v>7.2</v>
      </c>
      <c r="G142" s="54" t="s">
        <v>428</v>
      </c>
      <c r="H142" s="54" t="s">
        <v>429</v>
      </c>
      <c r="I142" s="54" t="s">
        <v>436</v>
      </c>
      <c r="J142" s="54" t="s">
        <v>454</v>
      </c>
      <c r="K142" s="54" t="s">
        <v>836</v>
      </c>
      <c r="L142" s="54" t="s">
        <v>837</v>
      </c>
    </row>
    <row r="143" spans="1:12" x14ac:dyDescent="0.2">
      <c r="A143" s="53">
        <v>201625</v>
      </c>
      <c r="B143" s="53">
        <v>4</v>
      </c>
      <c r="C143" s="54" t="s">
        <v>472</v>
      </c>
      <c r="D143" s="54" t="s">
        <v>297</v>
      </c>
      <c r="E143" s="55">
        <v>7.63</v>
      </c>
      <c r="F143" s="55">
        <v>6.93</v>
      </c>
      <c r="G143" s="54" t="s">
        <v>428</v>
      </c>
      <c r="H143" s="54" t="s">
        <v>429</v>
      </c>
      <c r="I143" s="54" t="s">
        <v>436</v>
      </c>
      <c r="J143" s="54" t="s">
        <v>454</v>
      </c>
      <c r="K143" s="54" t="s">
        <v>838</v>
      </c>
      <c r="L143" s="54" t="s">
        <v>839</v>
      </c>
    </row>
    <row r="144" spans="1:12" x14ac:dyDescent="0.2">
      <c r="A144" s="53">
        <v>257232</v>
      </c>
      <c r="B144" s="53">
        <v>7</v>
      </c>
      <c r="C144" s="54" t="s">
        <v>767</v>
      </c>
      <c r="D144" s="54" t="s">
        <v>840</v>
      </c>
      <c r="E144" s="55">
        <v>1.81</v>
      </c>
      <c r="F144" s="55">
        <v>1.35</v>
      </c>
      <c r="G144" s="54" t="s">
        <v>428</v>
      </c>
      <c r="H144" s="54" t="s">
        <v>731</v>
      </c>
      <c r="I144" s="54" t="s">
        <v>442</v>
      </c>
      <c r="J144" s="54" t="s">
        <v>447</v>
      </c>
      <c r="K144" s="54" t="s">
        <v>841</v>
      </c>
      <c r="L144" s="54" t="s">
        <v>842</v>
      </c>
    </row>
    <row r="145" spans="1:12" x14ac:dyDescent="0.2">
      <c r="A145" s="53">
        <v>257233</v>
      </c>
      <c r="B145" s="53">
        <v>7</v>
      </c>
      <c r="C145" s="54" t="s">
        <v>767</v>
      </c>
      <c r="D145" s="54" t="s">
        <v>843</v>
      </c>
      <c r="E145" s="55">
        <v>1.81</v>
      </c>
      <c r="F145" s="55">
        <v>1.35</v>
      </c>
      <c r="G145" s="54" t="s">
        <v>428</v>
      </c>
      <c r="H145" s="54" t="s">
        <v>635</v>
      </c>
      <c r="I145" s="54" t="s">
        <v>619</v>
      </c>
      <c r="J145" s="54" t="s">
        <v>548</v>
      </c>
      <c r="K145" s="54" t="s">
        <v>844</v>
      </c>
      <c r="L145" s="54" t="s">
        <v>845</v>
      </c>
    </row>
    <row r="146" spans="1:12" x14ac:dyDescent="0.2">
      <c r="A146" s="53">
        <v>256224</v>
      </c>
      <c r="B146" s="53">
        <v>7</v>
      </c>
      <c r="C146" s="54" t="s">
        <v>767</v>
      </c>
      <c r="D146" s="54" t="s">
        <v>846</v>
      </c>
      <c r="E146" s="55">
        <v>1.81</v>
      </c>
      <c r="F146" s="55">
        <v>1.35</v>
      </c>
      <c r="G146" s="54" t="s">
        <v>428</v>
      </c>
      <c r="H146" s="54" t="s">
        <v>731</v>
      </c>
      <c r="I146" s="54" t="s">
        <v>442</v>
      </c>
      <c r="J146" s="54" t="s">
        <v>447</v>
      </c>
      <c r="K146" s="54" t="s">
        <v>847</v>
      </c>
      <c r="L146" s="54" t="s">
        <v>848</v>
      </c>
    </row>
    <row r="147" spans="1:12" x14ac:dyDescent="0.2">
      <c r="A147" s="53">
        <v>201702</v>
      </c>
      <c r="B147" s="53">
        <v>4</v>
      </c>
      <c r="C147" s="54" t="s">
        <v>472</v>
      </c>
      <c r="D147" s="54" t="s">
        <v>849</v>
      </c>
      <c r="E147" s="55">
        <v>4.46</v>
      </c>
      <c r="F147" s="55">
        <v>4</v>
      </c>
      <c r="G147" s="54" t="s">
        <v>428</v>
      </c>
      <c r="H147" s="54" t="s">
        <v>492</v>
      </c>
      <c r="I147" s="54" t="s">
        <v>619</v>
      </c>
      <c r="J147" s="54" t="s">
        <v>548</v>
      </c>
    </row>
    <row r="148" spans="1:12" x14ac:dyDescent="0.2">
      <c r="A148" s="53">
        <v>256942</v>
      </c>
      <c r="B148" s="53">
        <v>7</v>
      </c>
      <c r="C148" s="54" t="s">
        <v>767</v>
      </c>
      <c r="D148" s="54" t="s">
        <v>850</v>
      </c>
      <c r="E148" s="55">
        <v>1.81</v>
      </c>
      <c r="F148" s="55">
        <v>1.35</v>
      </c>
      <c r="G148" s="54" t="s">
        <v>428</v>
      </c>
      <c r="H148" s="54" t="s">
        <v>731</v>
      </c>
      <c r="I148" s="54" t="s">
        <v>442</v>
      </c>
      <c r="J148" s="54" t="s">
        <v>447</v>
      </c>
      <c r="K148" s="54" t="s">
        <v>851</v>
      </c>
      <c r="L148" s="54" t="s">
        <v>852</v>
      </c>
    </row>
    <row r="149" spans="1:12" x14ac:dyDescent="0.2">
      <c r="A149" s="53">
        <v>256091</v>
      </c>
      <c r="B149" s="53">
        <v>7</v>
      </c>
      <c r="C149" s="54" t="s">
        <v>767</v>
      </c>
      <c r="D149" s="54" t="s">
        <v>258</v>
      </c>
      <c r="E149" s="55">
        <v>1.81</v>
      </c>
      <c r="F149" s="55">
        <v>1.35</v>
      </c>
      <c r="G149" s="54" t="s">
        <v>428</v>
      </c>
      <c r="H149" s="54" t="s">
        <v>731</v>
      </c>
      <c r="I149" s="54" t="s">
        <v>442</v>
      </c>
      <c r="J149" s="54" t="s">
        <v>447</v>
      </c>
      <c r="K149" s="54" t="s">
        <v>853</v>
      </c>
      <c r="L149" s="54" t="s">
        <v>854</v>
      </c>
    </row>
    <row r="150" spans="1:12" x14ac:dyDescent="0.2">
      <c r="A150" s="53">
        <v>256093</v>
      </c>
      <c r="B150" s="53">
        <v>7</v>
      </c>
      <c r="C150" s="54" t="s">
        <v>767</v>
      </c>
      <c r="D150" s="54" t="s">
        <v>251</v>
      </c>
      <c r="E150" s="55">
        <v>1.81</v>
      </c>
      <c r="F150" s="55">
        <v>1.35</v>
      </c>
      <c r="G150" s="54" t="s">
        <v>428</v>
      </c>
      <c r="H150" s="54" t="s">
        <v>731</v>
      </c>
      <c r="I150" s="54" t="s">
        <v>442</v>
      </c>
      <c r="J150" s="54" t="s">
        <v>447</v>
      </c>
      <c r="K150" s="54" t="s">
        <v>855</v>
      </c>
      <c r="L150" s="54" t="s">
        <v>856</v>
      </c>
    </row>
    <row r="151" spans="1:12" x14ac:dyDescent="0.2">
      <c r="A151" s="53">
        <v>256092</v>
      </c>
      <c r="B151" s="53">
        <v>7</v>
      </c>
      <c r="C151" s="54" t="s">
        <v>767</v>
      </c>
      <c r="D151" s="54" t="s">
        <v>252</v>
      </c>
      <c r="E151" s="55">
        <v>1.81</v>
      </c>
      <c r="F151" s="55">
        <v>1.35</v>
      </c>
      <c r="G151" s="54" t="s">
        <v>428</v>
      </c>
      <c r="H151" s="54" t="s">
        <v>731</v>
      </c>
      <c r="I151" s="54" t="s">
        <v>442</v>
      </c>
      <c r="J151" s="54" t="s">
        <v>447</v>
      </c>
      <c r="K151" s="54" t="s">
        <v>857</v>
      </c>
      <c r="L151" s="54" t="s">
        <v>858</v>
      </c>
    </row>
    <row r="152" spans="1:12" x14ac:dyDescent="0.2">
      <c r="A152" s="53">
        <v>201487</v>
      </c>
      <c r="B152" s="53">
        <v>4</v>
      </c>
      <c r="C152" s="54" t="s">
        <v>472</v>
      </c>
      <c r="D152" s="54" t="s">
        <v>859</v>
      </c>
      <c r="E152" s="55">
        <v>10.33</v>
      </c>
      <c r="F152" s="55">
        <v>8.81</v>
      </c>
      <c r="G152" s="54" t="s">
        <v>652</v>
      </c>
      <c r="H152" s="54" t="s">
        <v>765</v>
      </c>
      <c r="I152" s="54" t="s">
        <v>761</v>
      </c>
      <c r="J152" s="54" t="s">
        <v>766</v>
      </c>
    </row>
    <row r="153" spans="1:12" x14ac:dyDescent="0.2">
      <c r="A153" s="53">
        <v>101068</v>
      </c>
      <c r="B153" s="53">
        <v>3</v>
      </c>
      <c r="C153" s="54" t="s">
        <v>525</v>
      </c>
      <c r="D153" s="54" t="s">
        <v>242</v>
      </c>
      <c r="E153" s="55">
        <v>1.81</v>
      </c>
      <c r="F153" s="55">
        <v>1.59</v>
      </c>
      <c r="G153" s="54" t="s">
        <v>428</v>
      </c>
      <c r="H153" s="54" t="s">
        <v>860</v>
      </c>
      <c r="I153" s="54" t="s">
        <v>861</v>
      </c>
      <c r="J153" s="54" t="s">
        <v>447</v>
      </c>
      <c r="K153" s="54" t="s">
        <v>862</v>
      </c>
      <c r="L153" s="54" t="s">
        <v>863</v>
      </c>
    </row>
    <row r="154" spans="1:12" x14ac:dyDescent="0.2">
      <c r="A154" s="53">
        <v>112288</v>
      </c>
      <c r="B154" s="53">
        <v>3</v>
      </c>
      <c r="C154" s="54" t="s">
        <v>525</v>
      </c>
      <c r="D154" s="54" t="s">
        <v>864</v>
      </c>
      <c r="E154" s="55">
        <v>1.81</v>
      </c>
      <c r="F154" s="55">
        <v>1.59</v>
      </c>
      <c r="G154" s="54" t="s">
        <v>428</v>
      </c>
      <c r="H154" s="54" t="s">
        <v>865</v>
      </c>
      <c r="I154" s="54" t="s">
        <v>861</v>
      </c>
      <c r="J154" s="54" t="s">
        <v>430</v>
      </c>
      <c r="K154" s="54" t="s">
        <v>866</v>
      </c>
      <c r="L154" s="54" t="s">
        <v>867</v>
      </c>
    </row>
    <row r="155" spans="1:12" x14ac:dyDescent="0.2">
      <c r="A155" s="53">
        <v>112341</v>
      </c>
      <c r="B155" s="53">
        <v>3</v>
      </c>
      <c r="C155" s="54" t="s">
        <v>525</v>
      </c>
      <c r="D155" s="54" t="s">
        <v>868</v>
      </c>
      <c r="E155" s="55">
        <v>0.95</v>
      </c>
      <c r="F155" s="55">
        <v>0.73</v>
      </c>
      <c r="G155" s="54" t="s">
        <v>428</v>
      </c>
      <c r="H155" s="54" t="s">
        <v>865</v>
      </c>
      <c r="I155" s="54" t="s">
        <v>861</v>
      </c>
      <c r="J155" s="54" t="s">
        <v>430</v>
      </c>
      <c r="K155" s="54" t="s">
        <v>869</v>
      </c>
      <c r="L155" s="54" t="s">
        <v>870</v>
      </c>
    </row>
    <row r="156" spans="1:12" x14ac:dyDescent="0.2">
      <c r="A156" s="53">
        <v>112340</v>
      </c>
      <c r="B156" s="53">
        <v>3</v>
      </c>
      <c r="C156" s="54" t="s">
        <v>525</v>
      </c>
      <c r="D156" s="54" t="s">
        <v>871</v>
      </c>
      <c r="E156" s="55">
        <v>1.71</v>
      </c>
      <c r="F156" s="55">
        <v>1.5</v>
      </c>
      <c r="G156" s="54" t="s">
        <v>428</v>
      </c>
      <c r="H156" s="54" t="s">
        <v>872</v>
      </c>
      <c r="I156" s="54" t="s">
        <v>873</v>
      </c>
      <c r="J156" s="54" t="s">
        <v>502</v>
      </c>
      <c r="K156" s="54" t="s">
        <v>874</v>
      </c>
      <c r="L156" s="54" t="s">
        <v>875</v>
      </c>
    </row>
    <row r="157" spans="1:12" x14ac:dyDescent="0.2">
      <c r="A157" s="53">
        <v>112339</v>
      </c>
      <c r="B157" s="53">
        <v>3</v>
      </c>
      <c r="C157" s="54" t="s">
        <v>525</v>
      </c>
      <c r="D157" s="54" t="s">
        <v>876</v>
      </c>
      <c r="E157" s="55">
        <v>2.31</v>
      </c>
      <c r="F157" s="55">
        <v>2.09</v>
      </c>
      <c r="G157" s="54" t="s">
        <v>428</v>
      </c>
      <c r="H157" s="54" t="s">
        <v>877</v>
      </c>
      <c r="I157" s="54" t="s">
        <v>878</v>
      </c>
      <c r="J157" s="54" t="s">
        <v>878</v>
      </c>
      <c r="K157" s="54" t="s">
        <v>879</v>
      </c>
      <c r="L157" s="54" t="s">
        <v>880</v>
      </c>
    </row>
    <row r="158" spans="1:12" x14ac:dyDescent="0.2">
      <c r="A158" s="53">
        <v>112289</v>
      </c>
      <c r="B158" s="53">
        <v>3</v>
      </c>
      <c r="C158" s="54" t="s">
        <v>525</v>
      </c>
      <c r="D158" s="54" t="s">
        <v>247</v>
      </c>
      <c r="E158" s="55">
        <v>1.81</v>
      </c>
      <c r="F158" s="55">
        <v>1.59</v>
      </c>
      <c r="G158" s="54" t="s">
        <v>428</v>
      </c>
      <c r="H158" s="54" t="s">
        <v>865</v>
      </c>
      <c r="I158" s="54" t="s">
        <v>861</v>
      </c>
      <c r="J158" s="54" t="s">
        <v>430</v>
      </c>
      <c r="K158" s="54" t="s">
        <v>881</v>
      </c>
      <c r="L158" s="54" t="s">
        <v>882</v>
      </c>
    </row>
    <row r="159" spans="1:12" x14ac:dyDescent="0.2">
      <c r="A159" s="53">
        <v>112321</v>
      </c>
      <c r="B159" s="53">
        <v>3</v>
      </c>
      <c r="C159" s="54" t="s">
        <v>525</v>
      </c>
      <c r="D159" s="54" t="s">
        <v>349</v>
      </c>
      <c r="E159" s="55">
        <v>1.81</v>
      </c>
      <c r="F159" s="55">
        <v>1.59</v>
      </c>
      <c r="G159" s="54" t="s">
        <v>428</v>
      </c>
      <c r="H159" s="54" t="s">
        <v>877</v>
      </c>
      <c r="I159" s="54" t="s">
        <v>861</v>
      </c>
      <c r="J159" s="54" t="s">
        <v>883</v>
      </c>
      <c r="K159" s="54" t="s">
        <v>884</v>
      </c>
      <c r="L159" s="54" t="s">
        <v>885</v>
      </c>
    </row>
    <row r="160" spans="1:12" x14ac:dyDescent="0.2">
      <c r="A160" s="53">
        <v>112328</v>
      </c>
      <c r="B160" s="53">
        <v>3</v>
      </c>
      <c r="C160" s="54" t="s">
        <v>525</v>
      </c>
      <c r="D160" s="54" t="s">
        <v>350</v>
      </c>
      <c r="E160" s="55">
        <v>1.6</v>
      </c>
      <c r="F160" s="55">
        <v>1.6</v>
      </c>
      <c r="G160" s="54" t="s">
        <v>428</v>
      </c>
      <c r="H160" s="54" t="s">
        <v>877</v>
      </c>
      <c r="I160" s="54" t="s">
        <v>861</v>
      </c>
      <c r="J160" s="54" t="s">
        <v>883</v>
      </c>
      <c r="K160" s="54" t="s">
        <v>886</v>
      </c>
      <c r="L160" s="54" t="s">
        <v>887</v>
      </c>
    </row>
    <row r="161" spans="1:12" x14ac:dyDescent="0.2">
      <c r="A161" s="53">
        <v>112336</v>
      </c>
      <c r="B161" s="53">
        <v>3</v>
      </c>
      <c r="C161" s="54" t="s">
        <v>525</v>
      </c>
      <c r="D161" s="54" t="s">
        <v>358</v>
      </c>
      <c r="E161" s="55">
        <v>1.6</v>
      </c>
      <c r="F161" s="55">
        <v>1.6</v>
      </c>
      <c r="G161" s="54" t="s">
        <v>428</v>
      </c>
      <c r="H161" s="54" t="s">
        <v>877</v>
      </c>
      <c r="I161" s="54" t="s">
        <v>861</v>
      </c>
      <c r="J161" s="54" t="s">
        <v>883</v>
      </c>
      <c r="K161" s="54" t="s">
        <v>888</v>
      </c>
      <c r="L161" s="54" t="s">
        <v>889</v>
      </c>
    </row>
    <row r="162" spans="1:12" x14ac:dyDescent="0.2">
      <c r="A162" s="53">
        <v>112334</v>
      </c>
      <c r="B162" s="53">
        <v>3</v>
      </c>
      <c r="C162" s="54" t="s">
        <v>525</v>
      </c>
      <c r="D162" s="54" t="s">
        <v>355</v>
      </c>
      <c r="E162" s="55">
        <v>1.6</v>
      </c>
      <c r="F162" s="55">
        <v>1.6</v>
      </c>
      <c r="G162" s="54" t="s">
        <v>428</v>
      </c>
      <c r="H162" s="54" t="s">
        <v>877</v>
      </c>
      <c r="I162" s="54" t="s">
        <v>861</v>
      </c>
      <c r="J162" s="54" t="s">
        <v>883</v>
      </c>
      <c r="K162" s="54" t="s">
        <v>890</v>
      </c>
      <c r="L162" s="54" t="s">
        <v>891</v>
      </c>
    </row>
    <row r="163" spans="1:12" x14ac:dyDescent="0.2">
      <c r="A163" s="53">
        <v>112327</v>
      </c>
      <c r="B163" s="53">
        <v>3</v>
      </c>
      <c r="C163" s="54" t="s">
        <v>525</v>
      </c>
      <c r="D163" s="54" t="s">
        <v>362</v>
      </c>
      <c r="E163" s="55">
        <v>1.6</v>
      </c>
      <c r="F163" s="55">
        <v>1.6</v>
      </c>
      <c r="G163" s="54" t="s">
        <v>428</v>
      </c>
      <c r="H163" s="54" t="s">
        <v>877</v>
      </c>
      <c r="I163" s="54" t="s">
        <v>861</v>
      </c>
      <c r="J163" s="54" t="s">
        <v>883</v>
      </c>
      <c r="K163" s="54" t="s">
        <v>892</v>
      </c>
      <c r="L163" s="54" t="s">
        <v>893</v>
      </c>
    </row>
    <row r="164" spans="1:12" x14ac:dyDescent="0.2">
      <c r="A164" s="53">
        <v>112333</v>
      </c>
      <c r="B164" s="53">
        <v>3</v>
      </c>
      <c r="C164" s="54" t="s">
        <v>525</v>
      </c>
      <c r="D164" s="54" t="s">
        <v>356</v>
      </c>
      <c r="E164" s="55">
        <v>1.6</v>
      </c>
      <c r="F164" s="55">
        <v>1.6</v>
      </c>
      <c r="G164" s="54" t="s">
        <v>428</v>
      </c>
      <c r="H164" s="54" t="s">
        <v>877</v>
      </c>
      <c r="I164" s="54" t="s">
        <v>861</v>
      </c>
      <c r="J164" s="54" t="s">
        <v>883</v>
      </c>
      <c r="K164" s="54" t="s">
        <v>894</v>
      </c>
      <c r="L164" s="54" t="s">
        <v>895</v>
      </c>
    </row>
    <row r="165" spans="1:12" x14ac:dyDescent="0.2">
      <c r="A165" s="53">
        <v>112335</v>
      </c>
      <c r="B165" s="53">
        <v>3</v>
      </c>
      <c r="C165" s="54" t="s">
        <v>525</v>
      </c>
      <c r="D165" s="54" t="s">
        <v>357</v>
      </c>
      <c r="E165" s="55">
        <v>1.6</v>
      </c>
      <c r="F165" s="55">
        <v>1.6</v>
      </c>
      <c r="G165" s="54" t="s">
        <v>428</v>
      </c>
      <c r="H165" s="54" t="s">
        <v>877</v>
      </c>
      <c r="I165" s="54" t="s">
        <v>861</v>
      </c>
      <c r="J165" s="54" t="s">
        <v>883</v>
      </c>
      <c r="K165" s="54" t="s">
        <v>896</v>
      </c>
      <c r="L165" s="54" t="s">
        <v>897</v>
      </c>
    </row>
    <row r="166" spans="1:12" x14ac:dyDescent="0.2">
      <c r="A166" s="53">
        <v>112325</v>
      </c>
      <c r="B166" s="53">
        <v>3</v>
      </c>
      <c r="C166" s="54" t="s">
        <v>525</v>
      </c>
      <c r="D166" s="54" t="s">
        <v>360</v>
      </c>
      <c r="E166" s="55">
        <v>1.6</v>
      </c>
      <c r="F166" s="55">
        <v>1.6</v>
      </c>
      <c r="G166" s="54" t="s">
        <v>428</v>
      </c>
      <c r="H166" s="54" t="s">
        <v>877</v>
      </c>
      <c r="I166" s="54" t="s">
        <v>861</v>
      </c>
      <c r="J166" s="54" t="s">
        <v>883</v>
      </c>
      <c r="K166" s="54" t="s">
        <v>898</v>
      </c>
      <c r="L166" s="54" t="s">
        <v>899</v>
      </c>
    </row>
    <row r="167" spans="1:12" x14ac:dyDescent="0.2">
      <c r="A167" s="53">
        <v>112337</v>
      </c>
      <c r="B167" s="53">
        <v>3</v>
      </c>
      <c r="C167" s="54" t="s">
        <v>525</v>
      </c>
      <c r="D167" s="54" t="s">
        <v>359</v>
      </c>
      <c r="E167" s="55">
        <v>1.6</v>
      </c>
      <c r="F167" s="55">
        <v>1.6</v>
      </c>
      <c r="G167" s="54" t="s">
        <v>428</v>
      </c>
      <c r="H167" s="54" t="s">
        <v>877</v>
      </c>
      <c r="I167" s="54" t="s">
        <v>861</v>
      </c>
      <c r="J167" s="54" t="s">
        <v>883</v>
      </c>
      <c r="K167" s="54" t="s">
        <v>900</v>
      </c>
      <c r="L167" s="54" t="s">
        <v>901</v>
      </c>
    </row>
    <row r="168" spans="1:12" x14ac:dyDescent="0.2">
      <c r="A168" s="53">
        <v>112326</v>
      </c>
      <c r="B168" s="53">
        <v>3</v>
      </c>
      <c r="C168" s="54" t="s">
        <v>525</v>
      </c>
      <c r="D168" s="54" t="s">
        <v>361</v>
      </c>
      <c r="E168" s="55">
        <v>1.6</v>
      </c>
      <c r="F168" s="55">
        <v>1.6</v>
      </c>
      <c r="G168" s="54" t="s">
        <v>428</v>
      </c>
      <c r="H168" s="54" t="s">
        <v>877</v>
      </c>
      <c r="I168" s="54" t="s">
        <v>861</v>
      </c>
      <c r="J168" s="54" t="s">
        <v>883</v>
      </c>
      <c r="K168" s="54" t="s">
        <v>902</v>
      </c>
      <c r="L168" s="54" t="s">
        <v>903</v>
      </c>
    </row>
    <row r="169" spans="1:12" x14ac:dyDescent="0.2">
      <c r="A169" s="53">
        <v>112329</v>
      </c>
      <c r="B169" s="53">
        <v>3</v>
      </c>
      <c r="C169" s="54" t="s">
        <v>525</v>
      </c>
      <c r="D169" s="54" t="s">
        <v>351</v>
      </c>
      <c r="E169" s="55">
        <v>1.6</v>
      </c>
      <c r="F169" s="55">
        <v>1.6</v>
      </c>
      <c r="G169" s="54" t="s">
        <v>428</v>
      </c>
      <c r="H169" s="54" t="s">
        <v>877</v>
      </c>
      <c r="I169" s="54" t="s">
        <v>861</v>
      </c>
      <c r="J169" s="54" t="s">
        <v>883</v>
      </c>
      <c r="K169" s="54" t="s">
        <v>904</v>
      </c>
      <c r="L169" s="54" t="s">
        <v>905</v>
      </c>
    </row>
    <row r="170" spans="1:12" x14ac:dyDescent="0.2">
      <c r="A170" s="53">
        <v>112332</v>
      </c>
      <c r="B170" s="53">
        <v>3</v>
      </c>
      <c r="C170" s="54" t="s">
        <v>525</v>
      </c>
      <c r="D170" s="54" t="s">
        <v>354</v>
      </c>
      <c r="E170" s="55">
        <v>1.6</v>
      </c>
      <c r="F170" s="55">
        <v>1.6</v>
      </c>
      <c r="G170" s="54" t="s">
        <v>428</v>
      </c>
      <c r="H170" s="54" t="s">
        <v>877</v>
      </c>
      <c r="I170" s="54" t="s">
        <v>861</v>
      </c>
      <c r="J170" s="54" t="s">
        <v>883</v>
      </c>
      <c r="K170" s="54" t="s">
        <v>906</v>
      </c>
      <c r="L170" s="54" t="s">
        <v>907</v>
      </c>
    </row>
    <row r="171" spans="1:12" x14ac:dyDescent="0.2">
      <c r="A171" s="53">
        <v>112330</v>
      </c>
      <c r="B171" s="53">
        <v>3</v>
      </c>
      <c r="C171" s="54" t="s">
        <v>525</v>
      </c>
      <c r="D171" s="54" t="s">
        <v>352</v>
      </c>
      <c r="E171" s="55">
        <v>1.6</v>
      </c>
      <c r="F171" s="55">
        <v>1.6</v>
      </c>
      <c r="G171" s="54" t="s">
        <v>428</v>
      </c>
      <c r="H171" s="54" t="s">
        <v>877</v>
      </c>
      <c r="I171" s="54" t="s">
        <v>861</v>
      </c>
      <c r="J171" s="54" t="s">
        <v>883</v>
      </c>
      <c r="K171" s="54" t="s">
        <v>908</v>
      </c>
      <c r="L171" s="54" t="s">
        <v>909</v>
      </c>
    </row>
    <row r="172" spans="1:12" x14ac:dyDescent="0.2">
      <c r="A172" s="53">
        <v>112338</v>
      </c>
      <c r="B172" s="53">
        <v>3</v>
      </c>
      <c r="C172" s="54" t="s">
        <v>525</v>
      </c>
      <c r="D172" s="54" t="s">
        <v>363</v>
      </c>
      <c r="E172" s="55">
        <v>1.6</v>
      </c>
      <c r="F172" s="55">
        <v>1.6</v>
      </c>
      <c r="G172" s="54" t="s">
        <v>428</v>
      </c>
      <c r="H172" s="54" t="s">
        <v>877</v>
      </c>
      <c r="I172" s="54" t="s">
        <v>861</v>
      </c>
      <c r="J172" s="54" t="s">
        <v>883</v>
      </c>
      <c r="K172" s="54" t="s">
        <v>910</v>
      </c>
    </row>
    <row r="173" spans="1:12" x14ac:dyDescent="0.2">
      <c r="A173" s="53">
        <v>112331</v>
      </c>
      <c r="B173" s="53">
        <v>3</v>
      </c>
      <c r="C173" s="54" t="s">
        <v>525</v>
      </c>
      <c r="D173" s="54" t="s">
        <v>353</v>
      </c>
      <c r="E173" s="55">
        <v>1.6</v>
      </c>
      <c r="F173" s="55">
        <v>1.6</v>
      </c>
      <c r="G173" s="54" t="s">
        <v>428</v>
      </c>
      <c r="H173" s="54" t="s">
        <v>877</v>
      </c>
      <c r="I173" s="54" t="s">
        <v>861</v>
      </c>
      <c r="J173" s="54" t="s">
        <v>883</v>
      </c>
      <c r="K173" s="54" t="s">
        <v>911</v>
      </c>
      <c r="L173" s="54" t="s">
        <v>912</v>
      </c>
    </row>
    <row r="174" spans="1:12" x14ac:dyDescent="0.2">
      <c r="A174" s="53">
        <v>101012</v>
      </c>
      <c r="B174" s="53">
        <v>3</v>
      </c>
      <c r="C174" s="54" t="s">
        <v>525</v>
      </c>
      <c r="D174" s="54" t="s">
        <v>913</v>
      </c>
      <c r="E174" s="55">
        <v>2.65</v>
      </c>
      <c r="F174" s="55">
        <v>2.48</v>
      </c>
      <c r="G174" s="54" t="s">
        <v>428</v>
      </c>
      <c r="H174" s="54" t="s">
        <v>914</v>
      </c>
      <c r="I174" s="54" t="s">
        <v>915</v>
      </c>
      <c r="J174" s="54" t="s">
        <v>915</v>
      </c>
      <c r="K174" s="54" t="s">
        <v>916</v>
      </c>
      <c r="L174" s="54" t="s">
        <v>917</v>
      </c>
    </row>
    <row r="175" spans="1:12" x14ac:dyDescent="0.2">
      <c r="A175" s="53">
        <v>101015</v>
      </c>
      <c r="B175" s="53">
        <v>3</v>
      </c>
      <c r="C175" s="54" t="s">
        <v>525</v>
      </c>
      <c r="D175" s="54" t="s">
        <v>918</v>
      </c>
      <c r="E175" s="55">
        <v>1.56</v>
      </c>
      <c r="F175" s="55">
        <v>1.45</v>
      </c>
      <c r="G175" s="54" t="s">
        <v>428</v>
      </c>
      <c r="H175" s="54" t="s">
        <v>919</v>
      </c>
      <c r="I175" s="54" t="s">
        <v>861</v>
      </c>
      <c r="J175" s="54" t="s">
        <v>430</v>
      </c>
      <c r="K175" s="54" t="s">
        <v>920</v>
      </c>
      <c r="L175" s="54" t="s">
        <v>921</v>
      </c>
    </row>
    <row r="176" spans="1:12" x14ac:dyDescent="0.2">
      <c r="A176" s="53">
        <v>112310</v>
      </c>
      <c r="B176" s="53">
        <v>3</v>
      </c>
      <c r="C176" s="54" t="s">
        <v>525</v>
      </c>
      <c r="D176" s="54" t="s">
        <v>922</v>
      </c>
      <c r="E176" s="55">
        <v>4.66</v>
      </c>
      <c r="F176" s="55">
        <v>4.5</v>
      </c>
      <c r="G176" s="54" t="s">
        <v>428</v>
      </c>
      <c r="H176" s="54" t="s">
        <v>923</v>
      </c>
      <c r="I176" s="54" t="s">
        <v>923</v>
      </c>
      <c r="J176" s="54" t="s">
        <v>447</v>
      </c>
      <c r="K176" s="54" t="s">
        <v>924</v>
      </c>
      <c r="L176" s="54" t="s">
        <v>925</v>
      </c>
    </row>
    <row r="177" spans="1:12" x14ac:dyDescent="0.2">
      <c r="A177" s="53">
        <v>112319</v>
      </c>
      <c r="B177" s="53">
        <v>3</v>
      </c>
      <c r="C177" s="54" t="s">
        <v>525</v>
      </c>
      <c r="D177" s="54" t="s">
        <v>926</v>
      </c>
      <c r="E177" s="55">
        <v>4.66</v>
      </c>
      <c r="F177" s="55">
        <v>4.5</v>
      </c>
      <c r="G177" s="54" t="s">
        <v>428</v>
      </c>
      <c r="H177" s="54" t="s">
        <v>923</v>
      </c>
      <c r="I177" s="54" t="s">
        <v>923</v>
      </c>
      <c r="J177" s="54" t="s">
        <v>447</v>
      </c>
      <c r="K177" s="54" t="s">
        <v>924</v>
      </c>
      <c r="L177" s="54" t="s">
        <v>927</v>
      </c>
    </row>
    <row r="178" spans="1:12" x14ac:dyDescent="0.2">
      <c r="A178" s="53">
        <v>101077</v>
      </c>
      <c r="B178" s="53">
        <v>3</v>
      </c>
      <c r="C178" s="54" t="s">
        <v>525</v>
      </c>
      <c r="D178" s="54" t="s">
        <v>248</v>
      </c>
      <c r="E178" s="55">
        <v>1.81</v>
      </c>
      <c r="F178" s="55">
        <v>1.59</v>
      </c>
      <c r="G178" s="54" t="s">
        <v>428</v>
      </c>
      <c r="H178" s="54" t="s">
        <v>860</v>
      </c>
      <c r="I178" s="54" t="s">
        <v>861</v>
      </c>
      <c r="J178" s="54" t="s">
        <v>447</v>
      </c>
      <c r="K178" s="54" t="s">
        <v>928</v>
      </c>
      <c r="L178" s="54" t="s">
        <v>929</v>
      </c>
    </row>
    <row r="179" spans="1:12" x14ac:dyDescent="0.2">
      <c r="A179" s="53">
        <v>112273</v>
      </c>
      <c r="B179" s="53">
        <v>3</v>
      </c>
      <c r="C179" s="54" t="s">
        <v>525</v>
      </c>
      <c r="D179" s="54" t="s">
        <v>249</v>
      </c>
      <c r="E179" s="55">
        <v>1.59</v>
      </c>
      <c r="F179" s="55">
        <v>1.59</v>
      </c>
      <c r="G179" s="54" t="s">
        <v>428</v>
      </c>
      <c r="H179" s="54" t="s">
        <v>865</v>
      </c>
      <c r="I179" s="54" t="s">
        <v>861</v>
      </c>
      <c r="J179" s="54" t="s">
        <v>430</v>
      </c>
      <c r="K179" s="54" t="s">
        <v>930</v>
      </c>
      <c r="L179" s="54" t="s">
        <v>931</v>
      </c>
    </row>
    <row r="180" spans="1:12" x14ac:dyDescent="0.2">
      <c r="A180" s="53">
        <v>112323</v>
      </c>
      <c r="B180" s="53">
        <v>3</v>
      </c>
      <c r="C180" s="54" t="s">
        <v>525</v>
      </c>
      <c r="D180" s="54" t="s">
        <v>347</v>
      </c>
      <c r="E180" s="55">
        <v>1.81</v>
      </c>
      <c r="F180" s="55">
        <v>1.59</v>
      </c>
      <c r="G180" s="54" t="s">
        <v>428</v>
      </c>
      <c r="H180" s="54" t="s">
        <v>877</v>
      </c>
      <c r="I180" s="54" t="s">
        <v>861</v>
      </c>
      <c r="J180" s="54" t="s">
        <v>883</v>
      </c>
      <c r="K180" s="54" t="s">
        <v>932</v>
      </c>
      <c r="L180" s="54" t="s">
        <v>933</v>
      </c>
    </row>
    <row r="181" spans="1:12" x14ac:dyDescent="0.2">
      <c r="A181" s="53">
        <v>201738</v>
      </c>
      <c r="B181" s="53">
        <v>4</v>
      </c>
      <c r="C181" s="54" t="s">
        <v>472</v>
      </c>
      <c r="D181" s="54" t="s">
        <v>934</v>
      </c>
      <c r="E181" s="55">
        <v>3.91</v>
      </c>
      <c r="F181" s="55">
        <v>3.34</v>
      </c>
      <c r="G181" s="54" t="s">
        <v>428</v>
      </c>
      <c r="H181" s="54" t="s">
        <v>635</v>
      </c>
      <c r="I181" s="54" t="s">
        <v>447</v>
      </c>
      <c r="J181" s="54" t="s">
        <v>442</v>
      </c>
      <c r="K181" s="54" t="s">
        <v>801</v>
      </c>
      <c r="L181" s="54" t="s">
        <v>802</v>
      </c>
    </row>
    <row r="182" spans="1:12" x14ac:dyDescent="0.2">
      <c r="A182" s="53">
        <v>201529</v>
      </c>
      <c r="B182" s="53">
        <v>4</v>
      </c>
      <c r="C182" s="54" t="s">
        <v>472</v>
      </c>
      <c r="D182" s="54" t="s">
        <v>935</v>
      </c>
      <c r="E182" s="55">
        <v>5.17</v>
      </c>
      <c r="F182" s="55">
        <v>4.55</v>
      </c>
      <c r="G182" s="54" t="s">
        <v>428</v>
      </c>
      <c r="H182" s="54" t="s">
        <v>827</v>
      </c>
      <c r="I182" s="54" t="s">
        <v>635</v>
      </c>
      <c r="J182" s="54" t="s">
        <v>469</v>
      </c>
      <c r="K182" s="54" t="s">
        <v>830</v>
      </c>
      <c r="L182" s="54" t="s">
        <v>831</v>
      </c>
    </row>
    <row r="183" spans="1:12" x14ac:dyDescent="0.2">
      <c r="A183" s="53">
        <v>112272</v>
      </c>
      <c r="B183" s="53">
        <v>3</v>
      </c>
      <c r="C183" s="54" t="s">
        <v>525</v>
      </c>
      <c r="D183" s="54" t="s">
        <v>250</v>
      </c>
      <c r="E183" s="55">
        <v>1.59</v>
      </c>
      <c r="F183" s="55">
        <v>1.59</v>
      </c>
      <c r="G183" s="54" t="s">
        <v>428</v>
      </c>
      <c r="H183" s="54" t="s">
        <v>865</v>
      </c>
      <c r="I183" s="54" t="s">
        <v>861</v>
      </c>
      <c r="J183" s="54" t="s">
        <v>430</v>
      </c>
      <c r="K183" s="54" t="s">
        <v>936</v>
      </c>
      <c r="L183" s="54" t="s">
        <v>937</v>
      </c>
    </row>
    <row r="184" spans="1:12" x14ac:dyDescent="0.2">
      <c r="A184" s="53">
        <v>112322</v>
      </c>
      <c r="B184" s="53">
        <v>3</v>
      </c>
      <c r="C184" s="54" t="s">
        <v>525</v>
      </c>
      <c r="D184" s="54" t="s">
        <v>348</v>
      </c>
      <c r="E184" s="55">
        <v>1.81</v>
      </c>
      <c r="F184" s="55">
        <v>1.59</v>
      </c>
      <c r="G184" s="54" t="s">
        <v>428</v>
      </c>
      <c r="H184" s="54" t="s">
        <v>877</v>
      </c>
      <c r="I184" s="54" t="s">
        <v>861</v>
      </c>
      <c r="J184" s="54" t="s">
        <v>883</v>
      </c>
      <c r="K184" s="54" t="s">
        <v>938</v>
      </c>
      <c r="L184" s="54" t="s">
        <v>939</v>
      </c>
    </row>
    <row r="185" spans="1:12" x14ac:dyDescent="0.2">
      <c r="A185" s="53">
        <v>101070</v>
      </c>
      <c r="B185" s="53">
        <v>3</v>
      </c>
      <c r="C185" s="54" t="s">
        <v>525</v>
      </c>
      <c r="D185" s="54" t="s">
        <v>243</v>
      </c>
      <c r="E185" s="55">
        <v>1.81</v>
      </c>
      <c r="F185" s="55">
        <v>1.59</v>
      </c>
      <c r="G185" s="54" t="s">
        <v>428</v>
      </c>
      <c r="H185" s="54" t="s">
        <v>860</v>
      </c>
      <c r="I185" s="54" t="s">
        <v>861</v>
      </c>
      <c r="J185" s="54" t="s">
        <v>447</v>
      </c>
      <c r="K185" s="54" t="s">
        <v>940</v>
      </c>
      <c r="L185" s="54" t="s">
        <v>941</v>
      </c>
    </row>
    <row r="186" spans="1:12" x14ac:dyDescent="0.2">
      <c r="A186" s="53">
        <v>112290</v>
      </c>
      <c r="B186" s="53">
        <v>3</v>
      </c>
      <c r="C186" s="54" t="s">
        <v>525</v>
      </c>
      <c r="D186" s="54" t="s">
        <v>246</v>
      </c>
      <c r="E186" s="55">
        <v>1.81</v>
      </c>
      <c r="F186" s="55">
        <v>1.59</v>
      </c>
      <c r="G186" s="54" t="s">
        <v>428</v>
      </c>
      <c r="H186" s="54" t="s">
        <v>865</v>
      </c>
      <c r="I186" s="54" t="s">
        <v>861</v>
      </c>
      <c r="J186" s="54" t="s">
        <v>430</v>
      </c>
      <c r="K186" s="54" t="s">
        <v>942</v>
      </c>
      <c r="L186" s="54" t="s">
        <v>943</v>
      </c>
    </row>
    <row r="187" spans="1:12" x14ac:dyDescent="0.2">
      <c r="A187" s="53">
        <v>101069</v>
      </c>
      <c r="B187" s="53">
        <v>3</v>
      </c>
      <c r="C187" s="54" t="s">
        <v>525</v>
      </c>
      <c r="D187" s="54" t="s">
        <v>244</v>
      </c>
      <c r="E187" s="55">
        <v>1.81</v>
      </c>
      <c r="F187" s="55">
        <v>1.59</v>
      </c>
      <c r="G187" s="54" t="s">
        <v>428</v>
      </c>
      <c r="H187" s="54" t="s">
        <v>860</v>
      </c>
      <c r="I187" s="54" t="s">
        <v>861</v>
      </c>
      <c r="J187" s="54" t="s">
        <v>447</v>
      </c>
      <c r="K187" s="54" t="s">
        <v>944</v>
      </c>
      <c r="L187" s="54" t="s">
        <v>945</v>
      </c>
    </row>
    <row r="188" spans="1:12" x14ac:dyDescent="0.2">
      <c r="A188" s="53">
        <v>101078</v>
      </c>
      <c r="B188" s="53">
        <v>3</v>
      </c>
      <c r="C188" s="54" t="s">
        <v>525</v>
      </c>
      <c r="D188" s="54" t="s">
        <v>245</v>
      </c>
      <c r="E188" s="55">
        <v>1.81</v>
      </c>
      <c r="F188" s="55">
        <v>1.59</v>
      </c>
      <c r="G188" s="54" t="s">
        <v>428</v>
      </c>
      <c r="H188" s="54" t="s">
        <v>860</v>
      </c>
      <c r="I188" s="54" t="s">
        <v>861</v>
      </c>
      <c r="J188" s="54" t="s">
        <v>447</v>
      </c>
      <c r="K188" s="54" t="s">
        <v>946</v>
      </c>
      <c r="L188" s="54" t="s">
        <v>947</v>
      </c>
    </row>
    <row r="189" spans="1:12" x14ac:dyDescent="0.2">
      <c r="A189" s="53">
        <v>101020</v>
      </c>
      <c r="B189" s="53">
        <v>3</v>
      </c>
      <c r="C189" s="54" t="s">
        <v>525</v>
      </c>
      <c r="D189" s="54" t="s">
        <v>948</v>
      </c>
      <c r="E189" s="55">
        <v>1.67</v>
      </c>
      <c r="F189" s="55">
        <v>1.45</v>
      </c>
      <c r="G189" s="54" t="s">
        <v>428</v>
      </c>
      <c r="H189" s="54" t="s">
        <v>861</v>
      </c>
      <c r="I189" s="54" t="s">
        <v>949</v>
      </c>
      <c r="J189" s="54" t="s">
        <v>447</v>
      </c>
      <c r="K189" s="54" t="s">
        <v>950</v>
      </c>
      <c r="L189" s="54" t="s">
        <v>951</v>
      </c>
    </row>
    <row r="190" spans="1:12" x14ac:dyDescent="0.2">
      <c r="A190" s="53">
        <v>101117</v>
      </c>
      <c r="B190" s="53">
        <v>3</v>
      </c>
      <c r="C190" s="54" t="s">
        <v>525</v>
      </c>
      <c r="D190" s="54" t="s">
        <v>952</v>
      </c>
      <c r="E190" s="55">
        <v>2.36</v>
      </c>
      <c r="F190" s="55">
        <v>2.1</v>
      </c>
      <c r="G190" s="54" t="s">
        <v>428</v>
      </c>
      <c r="H190" s="54" t="s">
        <v>861</v>
      </c>
      <c r="I190" s="54" t="s">
        <v>953</v>
      </c>
      <c r="J190" s="54" t="s">
        <v>436</v>
      </c>
      <c r="K190" s="54" t="s">
        <v>954</v>
      </c>
      <c r="L190" s="54" t="s">
        <v>955</v>
      </c>
    </row>
    <row r="191" spans="1:12" x14ac:dyDescent="0.2">
      <c r="A191" s="53">
        <v>101021</v>
      </c>
      <c r="B191" s="53">
        <v>3</v>
      </c>
      <c r="C191" s="54" t="s">
        <v>525</v>
      </c>
      <c r="D191" s="54" t="s">
        <v>331</v>
      </c>
      <c r="E191" s="55">
        <v>1.71</v>
      </c>
      <c r="F191" s="55">
        <v>1.5</v>
      </c>
      <c r="G191" s="54" t="s">
        <v>428</v>
      </c>
      <c r="H191" s="54" t="s">
        <v>956</v>
      </c>
      <c r="I191" s="54" t="s">
        <v>731</v>
      </c>
      <c r="J191" s="54" t="s">
        <v>731</v>
      </c>
      <c r="K191" s="54" t="s">
        <v>957</v>
      </c>
      <c r="L191" s="54" t="s">
        <v>958</v>
      </c>
    </row>
    <row r="192" spans="1:12" x14ac:dyDescent="0.2">
      <c r="A192" s="53">
        <v>112308</v>
      </c>
      <c r="B192" s="53">
        <v>3</v>
      </c>
      <c r="C192" s="54" t="s">
        <v>525</v>
      </c>
      <c r="D192" s="54" t="s">
        <v>959</v>
      </c>
      <c r="E192" s="55">
        <v>3.21</v>
      </c>
      <c r="F192" s="55">
        <v>3</v>
      </c>
      <c r="G192" s="54" t="s">
        <v>428</v>
      </c>
      <c r="H192" s="54" t="s">
        <v>435</v>
      </c>
      <c r="I192" s="54" t="s">
        <v>731</v>
      </c>
      <c r="J192" s="54" t="s">
        <v>731</v>
      </c>
      <c r="K192" s="54" t="s">
        <v>960</v>
      </c>
      <c r="L192" s="54" t="s">
        <v>961</v>
      </c>
    </row>
    <row r="193" spans="1:12" x14ac:dyDescent="0.2">
      <c r="A193" s="53">
        <v>112317</v>
      </c>
      <c r="B193" s="53">
        <v>3</v>
      </c>
      <c r="C193" s="54" t="s">
        <v>525</v>
      </c>
      <c r="D193" s="54" t="s">
        <v>962</v>
      </c>
      <c r="E193" s="55">
        <v>3.21</v>
      </c>
      <c r="F193" s="55">
        <v>3</v>
      </c>
      <c r="G193" s="54" t="s">
        <v>428</v>
      </c>
      <c r="H193" s="54" t="s">
        <v>435</v>
      </c>
      <c r="I193" s="54" t="s">
        <v>731</v>
      </c>
      <c r="J193" s="54" t="s">
        <v>731</v>
      </c>
      <c r="K193" s="54" t="s">
        <v>960</v>
      </c>
    </row>
    <row r="194" spans="1:12" x14ac:dyDescent="0.2">
      <c r="A194" s="53">
        <v>112312</v>
      </c>
      <c r="B194" s="53">
        <v>3</v>
      </c>
      <c r="C194" s="54" t="s">
        <v>525</v>
      </c>
      <c r="D194" s="54" t="s">
        <v>332</v>
      </c>
      <c r="E194" s="55">
        <v>2.25</v>
      </c>
      <c r="F194" s="55">
        <v>2.09</v>
      </c>
      <c r="G194" s="54" t="s">
        <v>428</v>
      </c>
      <c r="H194" s="54" t="s">
        <v>860</v>
      </c>
      <c r="I194" s="54" t="s">
        <v>878</v>
      </c>
      <c r="J194" s="54" t="s">
        <v>878</v>
      </c>
      <c r="K194" s="54" t="s">
        <v>963</v>
      </c>
      <c r="L194" s="54" t="s">
        <v>964</v>
      </c>
    </row>
    <row r="195" spans="1:12" x14ac:dyDescent="0.2">
      <c r="A195" s="53">
        <v>101013</v>
      </c>
      <c r="B195" s="53">
        <v>3</v>
      </c>
      <c r="C195" s="54" t="s">
        <v>525</v>
      </c>
      <c r="D195" s="54" t="s">
        <v>332</v>
      </c>
      <c r="E195" s="55">
        <v>2.25</v>
      </c>
      <c r="F195" s="55">
        <v>2.09</v>
      </c>
      <c r="G195" s="54" t="s">
        <v>428</v>
      </c>
      <c r="H195" s="54" t="s">
        <v>860</v>
      </c>
      <c r="I195" s="54" t="s">
        <v>878</v>
      </c>
      <c r="J195" s="54" t="s">
        <v>878</v>
      </c>
      <c r="K195" s="54" t="s">
        <v>963</v>
      </c>
      <c r="L195" s="54" t="s">
        <v>964</v>
      </c>
    </row>
    <row r="196" spans="1:12" x14ac:dyDescent="0.2">
      <c r="A196" s="53">
        <v>112309</v>
      </c>
      <c r="B196" s="53">
        <v>3</v>
      </c>
      <c r="C196" s="54" t="s">
        <v>525</v>
      </c>
      <c r="D196" s="54" t="s">
        <v>965</v>
      </c>
      <c r="E196" s="55">
        <v>4.34</v>
      </c>
      <c r="F196" s="55">
        <v>4.18</v>
      </c>
      <c r="G196" s="54" t="s">
        <v>428</v>
      </c>
      <c r="H196" s="54" t="s">
        <v>923</v>
      </c>
      <c r="I196" s="54" t="s">
        <v>923</v>
      </c>
      <c r="J196" s="54" t="s">
        <v>447</v>
      </c>
      <c r="K196" s="54" t="s">
        <v>963</v>
      </c>
      <c r="L196" s="54" t="s">
        <v>966</v>
      </c>
    </row>
    <row r="197" spans="1:12" x14ac:dyDescent="0.2">
      <c r="A197" s="53">
        <v>101026</v>
      </c>
      <c r="B197" s="53">
        <v>3</v>
      </c>
      <c r="C197" s="54" t="s">
        <v>525</v>
      </c>
      <c r="D197" s="54" t="s">
        <v>967</v>
      </c>
      <c r="E197" s="55">
        <v>2.71</v>
      </c>
      <c r="F197" s="55">
        <v>2.5</v>
      </c>
      <c r="G197" s="54" t="s">
        <v>428</v>
      </c>
      <c r="H197" s="54" t="s">
        <v>861</v>
      </c>
      <c r="I197" s="54" t="s">
        <v>680</v>
      </c>
      <c r="J197" s="54" t="s">
        <v>680</v>
      </c>
      <c r="K197" s="54" t="s">
        <v>968</v>
      </c>
      <c r="L197" s="54" t="s">
        <v>969</v>
      </c>
    </row>
    <row r="198" spans="1:12" x14ac:dyDescent="0.2">
      <c r="A198" s="53">
        <v>112311</v>
      </c>
      <c r="B198" s="53">
        <v>3</v>
      </c>
      <c r="C198" s="54" t="s">
        <v>525</v>
      </c>
      <c r="D198" s="54" t="s">
        <v>333</v>
      </c>
      <c r="E198" s="55">
        <v>5.21</v>
      </c>
      <c r="F198" s="55">
        <v>5</v>
      </c>
      <c r="G198" s="54" t="s">
        <v>428</v>
      </c>
      <c r="H198" s="54" t="s">
        <v>680</v>
      </c>
      <c r="I198" s="54" t="s">
        <v>680</v>
      </c>
      <c r="J198" s="54" t="s">
        <v>545</v>
      </c>
      <c r="K198" s="54" t="s">
        <v>968</v>
      </c>
      <c r="L198" s="54" t="s">
        <v>970</v>
      </c>
    </row>
    <row r="199" spans="1:12" x14ac:dyDescent="0.2">
      <c r="A199" s="53">
        <v>112342</v>
      </c>
      <c r="B199" s="53">
        <v>3</v>
      </c>
      <c r="C199" s="54" t="s">
        <v>525</v>
      </c>
      <c r="D199" s="54" t="s">
        <v>971</v>
      </c>
      <c r="E199" s="55">
        <v>6.21</v>
      </c>
      <c r="F199" s="55">
        <v>6</v>
      </c>
      <c r="G199" s="54" t="s">
        <v>428</v>
      </c>
      <c r="H199" s="54" t="s">
        <v>680</v>
      </c>
      <c r="I199" s="54" t="s">
        <v>680</v>
      </c>
      <c r="J199" s="54" t="s">
        <v>545</v>
      </c>
      <c r="K199" s="54" t="s">
        <v>968</v>
      </c>
      <c r="L199" s="54" t="s">
        <v>972</v>
      </c>
    </row>
    <row r="200" spans="1:12" x14ac:dyDescent="0.2">
      <c r="A200" s="53">
        <v>112343</v>
      </c>
      <c r="B200" s="53">
        <v>3</v>
      </c>
      <c r="C200" s="54" t="s">
        <v>525</v>
      </c>
      <c r="D200" s="54" t="s">
        <v>973</v>
      </c>
      <c r="E200" s="55">
        <v>3.61</v>
      </c>
      <c r="F200" s="55">
        <v>3.61</v>
      </c>
      <c r="G200" s="54" t="s">
        <v>428</v>
      </c>
      <c r="H200" s="54" t="s">
        <v>974</v>
      </c>
      <c r="I200" s="54" t="s">
        <v>688</v>
      </c>
      <c r="J200" s="54" t="s">
        <v>548</v>
      </c>
      <c r="K200" s="54" t="s">
        <v>975</v>
      </c>
      <c r="L200" s="54" t="s">
        <v>976</v>
      </c>
    </row>
    <row r="201" spans="1:12" x14ac:dyDescent="0.2">
      <c r="A201" s="53">
        <v>101111</v>
      </c>
      <c r="B201" s="53">
        <v>3</v>
      </c>
      <c r="C201" s="54" t="s">
        <v>525</v>
      </c>
      <c r="D201" s="54" t="s">
        <v>311</v>
      </c>
      <c r="E201" s="55">
        <v>2.61</v>
      </c>
      <c r="F201" s="55">
        <v>2.2000000000000002</v>
      </c>
      <c r="G201" s="54" t="s">
        <v>652</v>
      </c>
      <c r="H201" s="54" t="s">
        <v>977</v>
      </c>
      <c r="I201" s="54" t="s">
        <v>475</v>
      </c>
      <c r="J201" s="54" t="s">
        <v>453</v>
      </c>
      <c r="K201" s="54" t="s">
        <v>978</v>
      </c>
      <c r="L201" s="54" t="s">
        <v>979</v>
      </c>
    </row>
    <row r="202" spans="1:12" x14ac:dyDescent="0.2">
      <c r="A202" s="53">
        <v>111212</v>
      </c>
      <c r="B202" s="53">
        <v>3</v>
      </c>
      <c r="C202" s="54" t="s">
        <v>525</v>
      </c>
      <c r="D202" s="54" t="s">
        <v>312</v>
      </c>
      <c r="E202" s="55">
        <v>3.02</v>
      </c>
      <c r="F202" s="55">
        <v>2.5</v>
      </c>
      <c r="G202" s="54" t="s">
        <v>652</v>
      </c>
      <c r="H202" s="54" t="s">
        <v>702</v>
      </c>
      <c r="I202" s="54" t="s">
        <v>468</v>
      </c>
      <c r="J202" s="54" t="s">
        <v>702</v>
      </c>
      <c r="K202" s="54" t="s">
        <v>980</v>
      </c>
      <c r="L202" s="54" t="s">
        <v>981</v>
      </c>
    </row>
    <row r="203" spans="1:12" x14ac:dyDescent="0.2">
      <c r="A203" s="53">
        <v>111198</v>
      </c>
      <c r="B203" s="53">
        <v>3</v>
      </c>
      <c r="C203" s="54" t="s">
        <v>525</v>
      </c>
      <c r="D203" s="54" t="s">
        <v>314</v>
      </c>
      <c r="E203" s="55">
        <v>3.54</v>
      </c>
      <c r="F203" s="55">
        <v>3.02</v>
      </c>
      <c r="G203" s="54" t="s">
        <v>652</v>
      </c>
      <c r="H203" s="54" t="s">
        <v>635</v>
      </c>
      <c r="I203" s="54" t="s">
        <v>475</v>
      </c>
      <c r="J203" s="54" t="s">
        <v>702</v>
      </c>
      <c r="K203" s="54" t="s">
        <v>982</v>
      </c>
      <c r="L203" s="54" t="s">
        <v>983</v>
      </c>
    </row>
    <row r="204" spans="1:12" x14ac:dyDescent="0.2">
      <c r="A204" s="53">
        <v>111239</v>
      </c>
      <c r="B204" s="53">
        <v>3</v>
      </c>
      <c r="C204" s="54" t="s">
        <v>525</v>
      </c>
      <c r="D204" s="54" t="s">
        <v>316</v>
      </c>
      <c r="E204" s="55">
        <v>3.02</v>
      </c>
      <c r="F204" s="55">
        <v>2.5</v>
      </c>
      <c r="G204" s="54" t="s">
        <v>652</v>
      </c>
      <c r="H204" s="54" t="s">
        <v>709</v>
      </c>
      <c r="I204" s="54" t="s">
        <v>448</v>
      </c>
      <c r="J204" s="54" t="s">
        <v>709</v>
      </c>
      <c r="K204" s="54" t="s">
        <v>984</v>
      </c>
      <c r="L204" s="54" t="s">
        <v>985</v>
      </c>
    </row>
    <row r="205" spans="1:12" x14ac:dyDescent="0.2">
      <c r="A205" s="53">
        <v>101110</v>
      </c>
      <c r="B205" s="53">
        <v>3</v>
      </c>
      <c r="C205" s="54" t="s">
        <v>525</v>
      </c>
      <c r="D205" s="54" t="s">
        <v>986</v>
      </c>
      <c r="E205" s="55">
        <v>2.61</v>
      </c>
      <c r="F205" s="55">
        <v>2.2000000000000002</v>
      </c>
      <c r="G205" s="54" t="s">
        <v>652</v>
      </c>
      <c r="H205" s="54" t="s">
        <v>429</v>
      </c>
      <c r="I205" s="54" t="s">
        <v>883</v>
      </c>
      <c r="J205" s="54" t="s">
        <v>475</v>
      </c>
      <c r="K205" s="54" t="s">
        <v>987</v>
      </c>
      <c r="L205" s="54" t="s">
        <v>988</v>
      </c>
    </row>
    <row r="206" spans="1:12" x14ac:dyDescent="0.2">
      <c r="A206" s="53">
        <v>890020</v>
      </c>
      <c r="B206" s="53">
        <v>10</v>
      </c>
      <c r="C206" s="54" t="s">
        <v>426</v>
      </c>
      <c r="D206" s="54" t="s">
        <v>989</v>
      </c>
      <c r="E206" s="55">
        <v>1.5</v>
      </c>
      <c r="F206" s="55">
        <v>1.5</v>
      </c>
      <c r="G206" s="54" t="s">
        <v>652</v>
      </c>
      <c r="H206" s="54" t="s">
        <v>990</v>
      </c>
      <c r="I206" s="54" t="s">
        <v>453</v>
      </c>
      <c r="J206" s="54" t="s">
        <v>501</v>
      </c>
      <c r="K206" s="54" t="s">
        <v>991</v>
      </c>
      <c r="L206" s="54" t="s">
        <v>992</v>
      </c>
    </row>
    <row r="207" spans="1:12" x14ac:dyDescent="0.2">
      <c r="A207" s="53">
        <v>890021</v>
      </c>
      <c r="B207" s="53">
        <v>10</v>
      </c>
      <c r="C207" s="54" t="s">
        <v>426</v>
      </c>
      <c r="D207" s="54" t="s">
        <v>993</v>
      </c>
      <c r="E207" s="55">
        <v>1.8</v>
      </c>
      <c r="F207" s="55">
        <v>1.8</v>
      </c>
      <c r="G207" s="54" t="s">
        <v>652</v>
      </c>
      <c r="H207" s="54" t="s">
        <v>544</v>
      </c>
      <c r="I207" s="54" t="s">
        <v>494</v>
      </c>
      <c r="J207" s="54" t="s">
        <v>827</v>
      </c>
      <c r="K207" s="54" t="s">
        <v>994</v>
      </c>
      <c r="L207" s="54" t="s">
        <v>995</v>
      </c>
    </row>
    <row r="208" spans="1:12" x14ac:dyDescent="0.2">
      <c r="A208" s="53">
        <v>895076</v>
      </c>
      <c r="B208" s="53">
        <v>11</v>
      </c>
      <c r="C208" s="54" t="s">
        <v>457</v>
      </c>
      <c r="D208" s="54" t="s">
        <v>996</v>
      </c>
      <c r="E208" s="55">
        <v>2.81</v>
      </c>
      <c r="F208" s="55">
        <v>2.25</v>
      </c>
      <c r="G208" s="54" t="s">
        <v>652</v>
      </c>
      <c r="H208" s="54" t="s">
        <v>709</v>
      </c>
      <c r="I208" s="54" t="s">
        <v>448</v>
      </c>
      <c r="J208" s="54" t="s">
        <v>709</v>
      </c>
      <c r="K208" s="54" t="s">
        <v>997</v>
      </c>
      <c r="L208" s="54" t="s">
        <v>998</v>
      </c>
    </row>
    <row r="209" spans="1:12" x14ac:dyDescent="0.2">
      <c r="A209" s="53">
        <v>111240</v>
      </c>
      <c r="B209" s="53">
        <v>3</v>
      </c>
      <c r="C209" s="54" t="s">
        <v>525</v>
      </c>
      <c r="D209" s="54" t="s">
        <v>999</v>
      </c>
      <c r="E209" s="55">
        <v>3.02</v>
      </c>
      <c r="F209" s="55">
        <v>2.5</v>
      </c>
      <c r="G209" s="54" t="s">
        <v>652</v>
      </c>
      <c r="H209" s="54" t="s">
        <v>709</v>
      </c>
      <c r="I209" s="54" t="s">
        <v>448</v>
      </c>
      <c r="J209" s="54" t="s">
        <v>709</v>
      </c>
      <c r="K209" s="54" t="s">
        <v>1000</v>
      </c>
      <c r="L209" s="54" t="s">
        <v>1001</v>
      </c>
    </row>
    <row r="210" spans="1:12" x14ac:dyDescent="0.2">
      <c r="A210" s="53">
        <v>895078</v>
      </c>
      <c r="B210" s="53">
        <v>11</v>
      </c>
      <c r="C210" s="54" t="s">
        <v>457</v>
      </c>
      <c r="D210" s="54" t="s">
        <v>1002</v>
      </c>
      <c r="E210" s="55">
        <v>2.81</v>
      </c>
      <c r="F210" s="55">
        <v>2.25</v>
      </c>
      <c r="G210" s="54" t="s">
        <v>652</v>
      </c>
      <c r="H210" s="54" t="s">
        <v>709</v>
      </c>
      <c r="I210" s="54" t="s">
        <v>448</v>
      </c>
      <c r="J210" s="54" t="s">
        <v>709</v>
      </c>
      <c r="K210" s="54" t="s">
        <v>1003</v>
      </c>
      <c r="L210" s="54" t="s">
        <v>1004</v>
      </c>
    </row>
    <row r="211" spans="1:12" x14ac:dyDescent="0.2">
      <c r="A211" s="53">
        <v>890022</v>
      </c>
      <c r="B211" s="53">
        <v>10</v>
      </c>
      <c r="C211" s="54" t="s">
        <v>426</v>
      </c>
      <c r="D211" s="54" t="s">
        <v>1005</v>
      </c>
      <c r="E211" s="55">
        <v>2.5</v>
      </c>
      <c r="F211" s="55">
        <v>2.5</v>
      </c>
      <c r="G211" s="54" t="s">
        <v>652</v>
      </c>
      <c r="H211" s="54" t="s">
        <v>709</v>
      </c>
      <c r="I211" s="54" t="s">
        <v>448</v>
      </c>
      <c r="J211" s="54" t="s">
        <v>709</v>
      </c>
      <c r="K211" s="54" t="s">
        <v>1006</v>
      </c>
      <c r="L211" s="54" t="s">
        <v>1007</v>
      </c>
    </row>
    <row r="212" spans="1:12" x14ac:dyDescent="0.2">
      <c r="A212" s="53">
        <v>890023</v>
      </c>
      <c r="B212" s="53">
        <v>10</v>
      </c>
      <c r="C212" s="54" t="s">
        <v>426</v>
      </c>
      <c r="D212" s="54" t="s">
        <v>1008</v>
      </c>
      <c r="E212" s="55">
        <v>1.65</v>
      </c>
      <c r="F212" s="55">
        <v>1.65</v>
      </c>
      <c r="G212" s="54" t="s">
        <v>652</v>
      </c>
      <c r="H212" s="54" t="s">
        <v>475</v>
      </c>
      <c r="I212" s="54" t="s">
        <v>1009</v>
      </c>
      <c r="J212" s="54" t="s">
        <v>709</v>
      </c>
      <c r="K212" s="54" t="s">
        <v>1010</v>
      </c>
      <c r="L212" s="54" t="s">
        <v>1011</v>
      </c>
    </row>
    <row r="213" spans="1:12" x14ac:dyDescent="0.2">
      <c r="A213" s="53">
        <v>890024</v>
      </c>
      <c r="B213" s="53">
        <v>10</v>
      </c>
      <c r="C213" s="54" t="s">
        <v>426</v>
      </c>
      <c r="D213" s="54" t="s">
        <v>1012</v>
      </c>
      <c r="E213" s="55">
        <v>2.35</v>
      </c>
      <c r="F213" s="55">
        <v>2.35</v>
      </c>
      <c r="G213" s="54" t="s">
        <v>652</v>
      </c>
      <c r="H213" s="54" t="s">
        <v>429</v>
      </c>
      <c r="I213" s="54" t="s">
        <v>1009</v>
      </c>
      <c r="J213" s="54" t="s">
        <v>709</v>
      </c>
      <c r="K213" s="54" t="s">
        <v>1013</v>
      </c>
      <c r="L213" s="54" t="s">
        <v>1014</v>
      </c>
    </row>
    <row r="214" spans="1:12" x14ac:dyDescent="0.2">
      <c r="A214" s="53">
        <v>201703</v>
      </c>
      <c r="B214" s="53">
        <v>4</v>
      </c>
      <c r="C214" s="54" t="s">
        <v>472</v>
      </c>
      <c r="D214" s="54" t="s">
        <v>234</v>
      </c>
      <c r="E214" s="55">
        <v>2.3199999999999998</v>
      </c>
      <c r="F214" s="55">
        <v>1.8</v>
      </c>
      <c r="G214" s="54" t="s">
        <v>428</v>
      </c>
      <c r="H214" s="54" t="s">
        <v>1015</v>
      </c>
      <c r="I214" s="54" t="s">
        <v>714</v>
      </c>
      <c r="J214" s="54" t="s">
        <v>494</v>
      </c>
      <c r="K214" s="54" t="s">
        <v>1016</v>
      </c>
      <c r="L214" s="54" t="s">
        <v>1017</v>
      </c>
    </row>
    <row r="215" spans="1:12" x14ac:dyDescent="0.2">
      <c r="A215" s="53">
        <v>201813</v>
      </c>
      <c r="B215" s="53">
        <v>4</v>
      </c>
      <c r="C215" s="54" t="s">
        <v>472</v>
      </c>
      <c r="D215" s="54" t="s">
        <v>1018</v>
      </c>
      <c r="E215" s="55">
        <v>2.14</v>
      </c>
      <c r="F215" s="55">
        <v>1.62</v>
      </c>
      <c r="G215" s="54" t="s">
        <v>428</v>
      </c>
      <c r="H215" s="54" t="s">
        <v>447</v>
      </c>
      <c r="I215" s="54" t="s">
        <v>883</v>
      </c>
      <c r="J215" s="54" t="s">
        <v>475</v>
      </c>
      <c r="K215" s="54" t="s">
        <v>1019</v>
      </c>
      <c r="L215" s="54" t="s">
        <v>1020</v>
      </c>
    </row>
    <row r="216" spans="1:12" x14ac:dyDescent="0.2">
      <c r="A216" s="53">
        <v>201708</v>
      </c>
      <c r="B216" s="53">
        <v>4</v>
      </c>
      <c r="C216" s="54" t="s">
        <v>472</v>
      </c>
      <c r="D216" s="54" t="s">
        <v>1021</v>
      </c>
      <c r="E216" s="55">
        <v>2.3199999999999998</v>
      </c>
      <c r="F216" s="55">
        <v>1.8</v>
      </c>
      <c r="G216" s="54" t="s">
        <v>428</v>
      </c>
      <c r="H216" s="54" t="s">
        <v>1015</v>
      </c>
      <c r="I216" s="54" t="s">
        <v>714</v>
      </c>
      <c r="J216" s="54" t="s">
        <v>494</v>
      </c>
      <c r="K216" s="54" t="s">
        <v>1022</v>
      </c>
      <c r="L216" s="54" t="s">
        <v>1023</v>
      </c>
    </row>
    <row r="217" spans="1:12" x14ac:dyDescent="0.2">
      <c r="A217" s="53">
        <v>201812</v>
      </c>
      <c r="B217" s="53">
        <v>4</v>
      </c>
      <c r="C217" s="54" t="s">
        <v>472</v>
      </c>
      <c r="D217" s="54" t="s">
        <v>1024</v>
      </c>
      <c r="E217" s="55">
        <v>2.3199999999999998</v>
      </c>
      <c r="F217" s="55">
        <v>1.8</v>
      </c>
      <c r="G217" s="54" t="s">
        <v>428</v>
      </c>
      <c r="H217" s="54" t="s">
        <v>447</v>
      </c>
      <c r="I217" s="54" t="s">
        <v>883</v>
      </c>
      <c r="J217" s="54" t="s">
        <v>475</v>
      </c>
      <c r="K217" s="54" t="s">
        <v>1025</v>
      </c>
      <c r="L217" s="54" t="s">
        <v>1026</v>
      </c>
    </row>
    <row r="218" spans="1:12" x14ac:dyDescent="0.2">
      <c r="A218" s="53">
        <v>201811</v>
      </c>
      <c r="B218" s="53">
        <v>4</v>
      </c>
      <c r="C218" s="54" t="s">
        <v>472</v>
      </c>
      <c r="D218" s="54" t="s">
        <v>1027</v>
      </c>
      <c r="E218" s="55">
        <v>3.18</v>
      </c>
      <c r="F218" s="55">
        <v>2.7</v>
      </c>
      <c r="G218" s="54" t="s">
        <v>428</v>
      </c>
      <c r="H218" s="54" t="s">
        <v>497</v>
      </c>
      <c r="I218" s="54" t="s">
        <v>1028</v>
      </c>
      <c r="J218" s="54" t="s">
        <v>442</v>
      </c>
      <c r="K218" s="54" t="s">
        <v>1029</v>
      </c>
      <c r="L218" s="54" t="s">
        <v>1030</v>
      </c>
    </row>
    <row r="219" spans="1:12" x14ac:dyDescent="0.2">
      <c r="A219" s="53">
        <v>895101</v>
      </c>
      <c r="B219" s="53">
        <v>11</v>
      </c>
      <c r="C219" s="54" t="s">
        <v>457</v>
      </c>
      <c r="D219" s="54" t="s">
        <v>1031</v>
      </c>
      <c r="E219" s="55">
        <v>1.23</v>
      </c>
      <c r="F219" s="55">
        <v>0.66</v>
      </c>
      <c r="G219" s="54" t="s">
        <v>428</v>
      </c>
      <c r="H219" s="54" t="s">
        <v>872</v>
      </c>
      <c r="I219" s="54" t="s">
        <v>560</v>
      </c>
      <c r="J219" s="54" t="s">
        <v>469</v>
      </c>
      <c r="K219" s="54" t="s">
        <v>1032</v>
      </c>
      <c r="L219" s="54" t="s">
        <v>1033</v>
      </c>
    </row>
    <row r="220" spans="1:12" x14ac:dyDescent="0.2">
      <c r="A220" s="53">
        <v>895086</v>
      </c>
      <c r="B220" s="53">
        <v>11</v>
      </c>
      <c r="C220" s="54" t="s">
        <v>457</v>
      </c>
      <c r="D220" s="54" t="s">
        <v>266</v>
      </c>
      <c r="E220" s="55">
        <v>1.23</v>
      </c>
      <c r="F220" s="55">
        <v>0.66</v>
      </c>
      <c r="G220" s="54" t="s">
        <v>428</v>
      </c>
      <c r="H220" s="54" t="s">
        <v>872</v>
      </c>
      <c r="I220" s="54" t="s">
        <v>560</v>
      </c>
      <c r="J220" s="54" t="s">
        <v>1034</v>
      </c>
      <c r="K220" s="54" t="s">
        <v>1035</v>
      </c>
      <c r="L220" s="54" t="s">
        <v>1036</v>
      </c>
    </row>
    <row r="221" spans="1:12" x14ac:dyDescent="0.2">
      <c r="A221" s="53">
        <v>895084</v>
      </c>
      <c r="B221" s="53">
        <v>11</v>
      </c>
      <c r="C221" s="54" t="s">
        <v>457</v>
      </c>
      <c r="D221" s="54" t="s">
        <v>264</v>
      </c>
      <c r="E221" s="55">
        <v>1.23</v>
      </c>
      <c r="F221" s="55">
        <v>0.66</v>
      </c>
      <c r="G221" s="54" t="s">
        <v>428</v>
      </c>
      <c r="H221" s="54" t="s">
        <v>872</v>
      </c>
      <c r="I221" s="54" t="s">
        <v>560</v>
      </c>
      <c r="J221" s="54" t="s">
        <v>469</v>
      </c>
      <c r="K221" s="54" t="s">
        <v>1037</v>
      </c>
      <c r="L221" s="54" t="s">
        <v>1038</v>
      </c>
    </row>
    <row r="222" spans="1:12" x14ac:dyDescent="0.2">
      <c r="A222" s="53">
        <v>895083</v>
      </c>
      <c r="B222" s="53">
        <v>11</v>
      </c>
      <c r="C222" s="54" t="s">
        <v>457</v>
      </c>
      <c r="D222" s="54" t="s">
        <v>263</v>
      </c>
      <c r="E222" s="55">
        <v>1.23</v>
      </c>
      <c r="F222" s="55">
        <v>0.66</v>
      </c>
      <c r="G222" s="54" t="s">
        <v>428</v>
      </c>
      <c r="H222" s="54" t="s">
        <v>872</v>
      </c>
      <c r="I222" s="54" t="s">
        <v>560</v>
      </c>
      <c r="J222" s="54" t="s">
        <v>1034</v>
      </c>
      <c r="K222" s="54" t="s">
        <v>1039</v>
      </c>
      <c r="L222" s="54" t="s">
        <v>1040</v>
      </c>
    </row>
    <row r="223" spans="1:12" x14ac:dyDescent="0.2">
      <c r="A223" s="53">
        <v>895082</v>
      </c>
      <c r="B223" s="53">
        <v>11</v>
      </c>
      <c r="C223" s="54" t="s">
        <v>457</v>
      </c>
      <c r="D223" s="54" t="s">
        <v>262</v>
      </c>
      <c r="E223" s="55">
        <v>1.23</v>
      </c>
      <c r="F223" s="55">
        <v>0.66</v>
      </c>
      <c r="G223" s="54" t="s">
        <v>428</v>
      </c>
      <c r="H223" s="54" t="s">
        <v>872</v>
      </c>
      <c r="I223" s="54" t="s">
        <v>560</v>
      </c>
      <c r="J223" s="54" t="s">
        <v>1034</v>
      </c>
      <c r="K223" s="54" t="s">
        <v>1041</v>
      </c>
      <c r="L223" s="54" t="s">
        <v>1042</v>
      </c>
    </row>
    <row r="224" spans="1:12" x14ac:dyDescent="0.2">
      <c r="A224" s="53">
        <v>895079</v>
      </c>
      <c r="B224" s="53">
        <v>11</v>
      </c>
      <c r="C224" s="54" t="s">
        <v>457</v>
      </c>
      <c r="D224" s="54" t="s">
        <v>259</v>
      </c>
      <c r="E224" s="55">
        <v>1.23</v>
      </c>
      <c r="F224" s="55">
        <v>0.66</v>
      </c>
      <c r="G224" s="54" t="s">
        <v>428</v>
      </c>
      <c r="H224" s="54" t="s">
        <v>872</v>
      </c>
      <c r="I224" s="54" t="s">
        <v>560</v>
      </c>
      <c r="J224" s="54" t="s">
        <v>1034</v>
      </c>
      <c r="K224" s="54" t="s">
        <v>1043</v>
      </c>
      <c r="L224" s="54" t="s">
        <v>1044</v>
      </c>
    </row>
    <row r="225" spans="1:12" x14ac:dyDescent="0.2">
      <c r="A225" s="53">
        <v>895085</v>
      </c>
      <c r="B225" s="53">
        <v>11</v>
      </c>
      <c r="C225" s="54" t="s">
        <v>457</v>
      </c>
      <c r="D225" s="54" t="s">
        <v>265</v>
      </c>
      <c r="E225" s="55">
        <v>1.23</v>
      </c>
      <c r="F225" s="55">
        <v>0.66</v>
      </c>
      <c r="G225" s="54" t="s">
        <v>428</v>
      </c>
      <c r="H225" s="54" t="s">
        <v>872</v>
      </c>
      <c r="I225" s="54" t="s">
        <v>560</v>
      </c>
      <c r="J225" s="54" t="s">
        <v>1034</v>
      </c>
      <c r="K225" s="54" t="s">
        <v>1045</v>
      </c>
      <c r="L225" s="54" t="s">
        <v>1046</v>
      </c>
    </row>
    <row r="226" spans="1:12" x14ac:dyDescent="0.2">
      <c r="A226" s="53">
        <v>895081</v>
      </c>
      <c r="B226" s="53">
        <v>11</v>
      </c>
      <c r="C226" s="54" t="s">
        <v>457</v>
      </c>
      <c r="D226" s="54" t="s">
        <v>261</v>
      </c>
      <c r="E226" s="55">
        <v>1.23</v>
      </c>
      <c r="F226" s="55">
        <v>0.66</v>
      </c>
      <c r="G226" s="54" t="s">
        <v>428</v>
      </c>
      <c r="H226" s="54" t="s">
        <v>872</v>
      </c>
      <c r="I226" s="54" t="s">
        <v>560</v>
      </c>
      <c r="J226" s="54" t="s">
        <v>1034</v>
      </c>
      <c r="K226" s="54" t="s">
        <v>1047</v>
      </c>
      <c r="L226" s="54" t="s">
        <v>1048</v>
      </c>
    </row>
    <row r="227" spans="1:12" x14ac:dyDescent="0.2">
      <c r="A227" s="53">
        <v>895080</v>
      </c>
      <c r="B227" s="53">
        <v>11</v>
      </c>
      <c r="C227" s="54" t="s">
        <v>457</v>
      </c>
      <c r="D227" s="54" t="s">
        <v>260</v>
      </c>
      <c r="E227" s="55">
        <v>1.23</v>
      </c>
      <c r="F227" s="55">
        <v>0.66</v>
      </c>
      <c r="G227" s="54" t="s">
        <v>428</v>
      </c>
      <c r="H227" s="54" t="s">
        <v>872</v>
      </c>
      <c r="I227" s="54" t="s">
        <v>560</v>
      </c>
      <c r="J227" s="54" t="s">
        <v>1034</v>
      </c>
      <c r="K227" s="54" t="s">
        <v>1049</v>
      </c>
      <c r="L227" s="54" t="s">
        <v>1050</v>
      </c>
    </row>
    <row r="228" spans="1:12" x14ac:dyDescent="0.2">
      <c r="A228" s="53">
        <v>890029</v>
      </c>
      <c r="B228" s="53">
        <v>10</v>
      </c>
      <c r="C228" s="54" t="s">
        <v>426</v>
      </c>
      <c r="D228" s="54" t="s">
        <v>334</v>
      </c>
      <c r="E228" s="55">
        <v>0.45</v>
      </c>
      <c r="F228" s="55">
        <v>0.45</v>
      </c>
      <c r="G228" s="54" t="s">
        <v>428</v>
      </c>
      <c r="H228" s="54" t="s">
        <v>956</v>
      </c>
      <c r="I228" s="54" t="s">
        <v>493</v>
      </c>
      <c r="J228" s="54" t="s">
        <v>497</v>
      </c>
      <c r="K228" s="54" t="s">
        <v>1051</v>
      </c>
      <c r="L228" s="54" t="s">
        <v>1052</v>
      </c>
    </row>
    <row r="229" spans="1:12" x14ac:dyDescent="0.2">
      <c r="A229" s="53">
        <v>890030</v>
      </c>
      <c r="B229" s="53">
        <v>10</v>
      </c>
      <c r="C229" s="54" t="s">
        <v>426</v>
      </c>
      <c r="D229" s="54" t="s">
        <v>335</v>
      </c>
      <c r="E229" s="55">
        <v>0.54</v>
      </c>
      <c r="F229" s="55">
        <v>0.54</v>
      </c>
      <c r="G229" s="54" t="s">
        <v>428</v>
      </c>
      <c r="H229" s="54" t="s">
        <v>919</v>
      </c>
      <c r="I229" s="54" t="s">
        <v>436</v>
      </c>
      <c r="J229" s="54" t="s">
        <v>492</v>
      </c>
      <c r="K229" s="54" t="s">
        <v>1053</v>
      </c>
      <c r="L229" s="54" t="s">
        <v>1054</v>
      </c>
    </row>
    <row r="230" spans="1:12" x14ac:dyDescent="0.2">
      <c r="A230" s="53">
        <v>890031</v>
      </c>
      <c r="B230" s="53">
        <v>10</v>
      </c>
      <c r="C230" s="54" t="s">
        <v>426</v>
      </c>
      <c r="D230" s="54" t="s">
        <v>336</v>
      </c>
      <c r="E230" s="55">
        <v>0.66</v>
      </c>
      <c r="F230" s="55">
        <v>0.66</v>
      </c>
      <c r="G230" s="54" t="s">
        <v>428</v>
      </c>
      <c r="H230" s="54" t="s">
        <v>872</v>
      </c>
      <c r="I230" s="54" t="s">
        <v>1055</v>
      </c>
      <c r="J230" s="54" t="s">
        <v>1034</v>
      </c>
      <c r="K230" s="54" t="s">
        <v>1056</v>
      </c>
      <c r="L230" s="54" t="s">
        <v>1057</v>
      </c>
    </row>
    <row r="231" spans="1:12" x14ac:dyDescent="0.2">
      <c r="A231" s="53">
        <v>890032</v>
      </c>
      <c r="B231" s="53">
        <v>10</v>
      </c>
      <c r="C231" s="54" t="s">
        <v>426</v>
      </c>
      <c r="D231" s="54" t="s">
        <v>337</v>
      </c>
      <c r="E231" s="55">
        <v>0.69</v>
      </c>
      <c r="F231" s="55">
        <v>0.69</v>
      </c>
      <c r="G231" s="54" t="s">
        <v>428</v>
      </c>
      <c r="H231" s="54" t="s">
        <v>1058</v>
      </c>
      <c r="I231" s="54" t="s">
        <v>448</v>
      </c>
      <c r="J231" s="54" t="s">
        <v>544</v>
      </c>
      <c r="K231" s="54" t="s">
        <v>1059</v>
      </c>
      <c r="L231" s="54" t="s">
        <v>1060</v>
      </c>
    </row>
    <row r="232" spans="1:12" x14ac:dyDescent="0.2">
      <c r="A232" s="53">
        <v>201704</v>
      </c>
      <c r="B232" s="53">
        <v>4</v>
      </c>
      <c r="C232" s="54" t="s">
        <v>472</v>
      </c>
      <c r="D232" s="54" t="s">
        <v>1061</v>
      </c>
      <c r="E232" s="55">
        <v>2.3199999999999998</v>
      </c>
      <c r="F232" s="55">
        <v>1.8</v>
      </c>
      <c r="G232" s="54" t="s">
        <v>428</v>
      </c>
      <c r="H232" s="54" t="s">
        <v>1015</v>
      </c>
      <c r="I232" s="54" t="s">
        <v>714</v>
      </c>
      <c r="J232" s="54" t="s">
        <v>494</v>
      </c>
      <c r="K232" s="54" t="s">
        <v>1062</v>
      </c>
      <c r="L232" s="54" t="s">
        <v>1063</v>
      </c>
    </row>
    <row r="233" spans="1:12" x14ac:dyDescent="0.2">
      <c r="A233" s="53">
        <v>201757</v>
      </c>
      <c r="B233" s="53">
        <v>4</v>
      </c>
      <c r="C233" s="54" t="s">
        <v>472</v>
      </c>
      <c r="D233" s="54" t="s">
        <v>346</v>
      </c>
      <c r="E233" s="55">
        <v>2.3199999999999998</v>
      </c>
      <c r="F233" s="55">
        <v>1.8</v>
      </c>
      <c r="G233" s="54" t="s">
        <v>428</v>
      </c>
      <c r="H233" s="54" t="s">
        <v>1064</v>
      </c>
      <c r="I233" s="54" t="s">
        <v>435</v>
      </c>
      <c r="J233" s="54" t="s">
        <v>501</v>
      </c>
      <c r="K233" s="54" t="s">
        <v>1065</v>
      </c>
      <c r="L233" s="54" t="s">
        <v>1066</v>
      </c>
    </row>
    <row r="234" spans="1:12" x14ac:dyDescent="0.2">
      <c r="A234" s="53">
        <v>201705</v>
      </c>
      <c r="B234" s="53">
        <v>4</v>
      </c>
      <c r="C234" s="54" t="s">
        <v>472</v>
      </c>
      <c r="D234" s="54" t="s">
        <v>239</v>
      </c>
      <c r="E234" s="55">
        <v>2.3199999999999998</v>
      </c>
      <c r="F234" s="55">
        <v>1.8</v>
      </c>
      <c r="G234" s="54" t="s">
        <v>428</v>
      </c>
      <c r="H234" s="54" t="s">
        <v>1015</v>
      </c>
      <c r="I234" s="54" t="s">
        <v>714</v>
      </c>
      <c r="J234" s="54" t="s">
        <v>494</v>
      </c>
      <c r="K234" s="54" t="s">
        <v>1067</v>
      </c>
      <c r="L234" s="54" t="s">
        <v>1068</v>
      </c>
    </row>
    <row r="235" spans="1:12" x14ac:dyDescent="0.2">
      <c r="A235" s="53">
        <v>201706</v>
      </c>
      <c r="B235" s="53">
        <v>4</v>
      </c>
      <c r="C235" s="54" t="s">
        <v>472</v>
      </c>
      <c r="D235" s="54" t="s">
        <v>240</v>
      </c>
      <c r="E235" s="55">
        <v>2.3199999999999998</v>
      </c>
      <c r="F235" s="55">
        <v>1.8</v>
      </c>
      <c r="G235" s="54" t="s">
        <v>428</v>
      </c>
      <c r="H235" s="54" t="s">
        <v>1015</v>
      </c>
      <c r="I235" s="54" t="s">
        <v>714</v>
      </c>
      <c r="J235" s="54" t="s">
        <v>494</v>
      </c>
      <c r="K235" s="54" t="s">
        <v>1069</v>
      </c>
      <c r="L235" s="54" t="s">
        <v>1070</v>
      </c>
    </row>
    <row r="236" spans="1:12" x14ac:dyDescent="0.2">
      <c r="A236" s="53">
        <v>201758</v>
      </c>
      <c r="B236" s="53">
        <v>4</v>
      </c>
      <c r="C236" s="54" t="s">
        <v>472</v>
      </c>
      <c r="D236" s="54" t="s">
        <v>344</v>
      </c>
      <c r="E236" s="55">
        <v>2.3199999999999998</v>
      </c>
      <c r="F236" s="55">
        <v>1.8</v>
      </c>
      <c r="G236" s="54" t="s">
        <v>428</v>
      </c>
      <c r="H236" s="54" t="s">
        <v>1064</v>
      </c>
      <c r="I236" s="54" t="s">
        <v>435</v>
      </c>
      <c r="J236" s="54" t="s">
        <v>501</v>
      </c>
      <c r="K236" s="54" t="s">
        <v>1071</v>
      </c>
      <c r="L236" s="54" t="s">
        <v>1072</v>
      </c>
    </row>
    <row r="237" spans="1:12" x14ac:dyDescent="0.2">
      <c r="A237" s="53">
        <v>201707</v>
      </c>
      <c r="B237" s="53">
        <v>4</v>
      </c>
      <c r="C237" s="54" t="s">
        <v>472</v>
      </c>
      <c r="D237" s="54" t="s">
        <v>241</v>
      </c>
      <c r="E237" s="55">
        <v>2.3199999999999998</v>
      </c>
      <c r="F237" s="55">
        <v>1.8</v>
      </c>
      <c r="G237" s="54" t="s">
        <v>428</v>
      </c>
      <c r="H237" s="54" t="s">
        <v>1015</v>
      </c>
      <c r="I237" s="54" t="s">
        <v>714</v>
      </c>
      <c r="J237" s="54" t="s">
        <v>494</v>
      </c>
      <c r="K237" s="54" t="s">
        <v>1073</v>
      </c>
      <c r="L237" s="54" t="s">
        <v>1074</v>
      </c>
    </row>
    <row r="238" spans="1:12" x14ac:dyDescent="0.2">
      <c r="A238" s="53">
        <v>201756</v>
      </c>
      <c r="B238" s="53">
        <v>4</v>
      </c>
      <c r="C238" s="54" t="s">
        <v>472</v>
      </c>
      <c r="D238" s="54" t="s">
        <v>345</v>
      </c>
      <c r="E238" s="55">
        <v>2.3199999999999998</v>
      </c>
      <c r="F238" s="55">
        <v>1.8</v>
      </c>
      <c r="G238" s="54" t="s">
        <v>428</v>
      </c>
      <c r="H238" s="54" t="s">
        <v>1064</v>
      </c>
      <c r="I238" s="54" t="s">
        <v>435</v>
      </c>
      <c r="J238" s="54" t="s">
        <v>501</v>
      </c>
      <c r="K238" s="54" t="s">
        <v>1075</v>
      </c>
      <c r="L238" s="54" t="s">
        <v>1076</v>
      </c>
    </row>
    <row r="239" spans="1:12" x14ac:dyDescent="0.2">
      <c r="A239" s="53">
        <v>201709</v>
      </c>
      <c r="B239" s="53">
        <v>4</v>
      </c>
      <c r="C239" s="54" t="s">
        <v>472</v>
      </c>
      <c r="D239" s="54" t="s">
        <v>236</v>
      </c>
      <c r="E239" s="55">
        <v>2.3199999999999998</v>
      </c>
      <c r="F239" s="55">
        <v>1.8</v>
      </c>
      <c r="G239" s="54" t="s">
        <v>428</v>
      </c>
      <c r="H239" s="54" t="s">
        <v>1015</v>
      </c>
      <c r="I239" s="54" t="s">
        <v>714</v>
      </c>
      <c r="J239" s="54" t="s">
        <v>494</v>
      </c>
      <c r="K239" s="54" t="s">
        <v>1077</v>
      </c>
      <c r="L239" s="54" t="s">
        <v>1078</v>
      </c>
    </row>
    <row r="240" spans="1:12" x14ac:dyDescent="0.2">
      <c r="A240" s="53">
        <v>201710</v>
      </c>
      <c r="B240" s="53">
        <v>4</v>
      </c>
      <c r="C240" s="54" t="s">
        <v>472</v>
      </c>
      <c r="D240" s="54" t="s">
        <v>1079</v>
      </c>
      <c r="E240" s="55">
        <v>2.3199999999999998</v>
      </c>
      <c r="F240" s="55">
        <v>1.8</v>
      </c>
      <c r="G240" s="54" t="s">
        <v>428</v>
      </c>
      <c r="H240" s="54" t="s">
        <v>1015</v>
      </c>
      <c r="I240" s="54" t="s">
        <v>714</v>
      </c>
      <c r="J240" s="54" t="s">
        <v>494</v>
      </c>
      <c r="K240" s="54" t="s">
        <v>1080</v>
      </c>
      <c r="L240" s="54" t="s">
        <v>1081</v>
      </c>
    </row>
    <row r="241" spans="1:12" x14ac:dyDescent="0.2">
      <c r="A241" s="53">
        <v>201675</v>
      </c>
      <c r="B241" s="53">
        <v>4</v>
      </c>
      <c r="C241" s="54" t="s">
        <v>472</v>
      </c>
      <c r="D241" s="54" t="s">
        <v>326</v>
      </c>
      <c r="E241" s="55">
        <v>2.14</v>
      </c>
      <c r="F241" s="55">
        <v>1.62</v>
      </c>
      <c r="G241" s="54" t="s">
        <v>428</v>
      </c>
      <c r="H241" s="54" t="s">
        <v>1064</v>
      </c>
      <c r="I241" s="54" t="s">
        <v>435</v>
      </c>
      <c r="J241" s="54" t="s">
        <v>501</v>
      </c>
      <c r="K241" s="54" t="s">
        <v>1082</v>
      </c>
      <c r="L241" s="54" t="s">
        <v>1083</v>
      </c>
    </row>
    <row r="242" spans="1:12" x14ac:dyDescent="0.2">
      <c r="A242" s="53">
        <v>201573</v>
      </c>
      <c r="B242" s="53">
        <v>4</v>
      </c>
      <c r="C242" s="54" t="s">
        <v>472</v>
      </c>
      <c r="D242" s="54" t="s">
        <v>327</v>
      </c>
      <c r="E242" s="55">
        <v>2.1800000000000002</v>
      </c>
      <c r="F242" s="55">
        <v>1.8</v>
      </c>
      <c r="G242" s="54" t="s">
        <v>428</v>
      </c>
      <c r="H242" s="54" t="s">
        <v>1064</v>
      </c>
      <c r="I242" s="54" t="s">
        <v>435</v>
      </c>
      <c r="J242" s="54" t="s">
        <v>475</v>
      </c>
      <c r="K242" s="54" t="s">
        <v>1084</v>
      </c>
      <c r="L242" s="54" t="s">
        <v>1085</v>
      </c>
    </row>
    <row r="243" spans="1:12" x14ac:dyDescent="0.2">
      <c r="A243" s="53">
        <v>201493</v>
      </c>
      <c r="B243" s="53">
        <v>4</v>
      </c>
      <c r="C243" s="54" t="s">
        <v>472</v>
      </c>
      <c r="D243" s="54" t="s">
        <v>328</v>
      </c>
      <c r="E243" s="55">
        <v>3.18</v>
      </c>
      <c r="F243" s="55">
        <v>2.7</v>
      </c>
      <c r="G243" s="54" t="s">
        <v>428</v>
      </c>
      <c r="H243" s="54" t="s">
        <v>497</v>
      </c>
      <c r="I243" s="54" t="s">
        <v>1028</v>
      </c>
      <c r="J243" s="54" t="s">
        <v>442</v>
      </c>
      <c r="K243" s="54" t="s">
        <v>1086</v>
      </c>
      <c r="L243" s="54" t="s">
        <v>1087</v>
      </c>
    </row>
    <row r="244" spans="1:12" x14ac:dyDescent="0.2">
      <c r="A244" s="53">
        <v>201711</v>
      </c>
      <c r="B244" s="53">
        <v>4</v>
      </c>
      <c r="C244" s="54" t="s">
        <v>472</v>
      </c>
      <c r="D244" s="54" t="s">
        <v>237</v>
      </c>
      <c r="E244" s="55">
        <v>2.3199999999999998</v>
      </c>
      <c r="F244" s="55">
        <v>1.8</v>
      </c>
      <c r="G244" s="54" t="s">
        <v>428</v>
      </c>
      <c r="H244" s="54" t="s">
        <v>1015</v>
      </c>
      <c r="I244" s="54" t="s">
        <v>714</v>
      </c>
      <c r="J244" s="54" t="s">
        <v>494</v>
      </c>
      <c r="K244" s="54" t="s">
        <v>1088</v>
      </c>
      <c r="L244" s="54" t="s">
        <v>1089</v>
      </c>
    </row>
    <row r="245" spans="1:12" x14ac:dyDescent="0.2">
      <c r="A245" s="53">
        <v>201712</v>
      </c>
      <c r="B245" s="53">
        <v>4</v>
      </c>
      <c r="C245" s="54" t="s">
        <v>472</v>
      </c>
      <c r="D245" s="54" t="s">
        <v>238</v>
      </c>
      <c r="E245" s="55">
        <v>2.3199999999999998</v>
      </c>
      <c r="F245" s="55">
        <v>1.8</v>
      </c>
      <c r="G245" s="54" t="s">
        <v>428</v>
      </c>
      <c r="H245" s="54" t="s">
        <v>1015</v>
      </c>
      <c r="I245" s="54" t="s">
        <v>714</v>
      </c>
      <c r="J245" s="54" t="s">
        <v>494</v>
      </c>
      <c r="K245" s="54" t="s">
        <v>1090</v>
      </c>
      <c r="L245" s="54" t="s">
        <v>1091</v>
      </c>
    </row>
    <row r="246" spans="1:12" x14ac:dyDescent="0.2">
      <c r="A246" s="53">
        <v>201415</v>
      </c>
      <c r="B246" s="53">
        <v>4</v>
      </c>
      <c r="C246" s="54" t="s">
        <v>472</v>
      </c>
      <c r="D246" s="54" t="s">
        <v>1092</v>
      </c>
      <c r="E246" s="55">
        <v>4.21</v>
      </c>
      <c r="F246" s="55">
        <v>3.75</v>
      </c>
      <c r="G246" s="54" t="s">
        <v>428</v>
      </c>
      <c r="H246" s="54" t="s">
        <v>469</v>
      </c>
      <c r="I246" s="54" t="s">
        <v>502</v>
      </c>
      <c r="J246" s="54" t="s">
        <v>503</v>
      </c>
      <c r="K246" s="54" t="s">
        <v>1093</v>
      </c>
      <c r="L246" s="54" t="s">
        <v>1094</v>
      </c>
    </row>
    <row r="247" spans="1:12" x14ac:dyDescent="0.2">
      <c r="A247" s="53">
        <v>201416</v>
      </c>
      <c r="B247" s="53">
        <v>4</v>
      </c>
      <c r="C247" s="54" t="s">
        <v>472</v>
      </c>
      <c r="D247" s="54" t="s">
        <v>1095</v>
      </c>
      <c r="E247" s="55">
        <v>2.14</v>
      </c>
      <c r="F247" s="55">
        <v>1.62</v>
      </c>
      <c r="G247" s="54" t="s">
        <v>428</v>
      </c>
      <c r="H247" s="54" t="s">
        <v>1096</v>
      </c>
      <c r="I247" s="54" t="s">
        <v>714</v>
      </c>
      <c r="J247" s="54" t="s">
        <v>494</v>
      </c>
      <c r="K247" s="54" t="s">
        <v>1097</v>
      </c>
      <c r="L247" s="54" t="s">
        <v>1098</v>
      </c>
    </row>
    <row r="248" spans="1:12" x14ac:dyDescent="0.2">
      <c r="A248" s="53">
        <v>201572</v>
      </c>
      <c r="B248" s="53">
        <v>4</v>
      </c>
      <c r="C248" s="54" t="s">
        <v>472</v>
      </c>
      <c r="D248" s="54" t="s">
        <v>1099</v>
      </c>
      <c r="E248" s="55">
        <v>2.3199999999999998</v>
      </c>
      <c r="F248" s="55">
        <v>1.8</v>
      </c>
      <c r="G248" s="54" t="s">
        <v>428</v>
      </c>
      <c r="H248" s="54" t="s">
        <v>1064</v>
      </c>
      <c r="I248" s="54" t="s">
        <v>435</v>
      </c>
      <c r="J248" s="54" t="s">
        <v>475</v>
      </c>
      <c r="K248" s="54" t="s">
        <v>1100</v>
      </c>
      <c r="L248" s="54" t="s">
        <v>1101</v>
      </c>
    </row>
    <row r="249" spans="1:12" x14ac:dyDescent="0.2">
      <c r="A249" s="53">
        <v>201149</v>
      </c>
      <c r="B249" s="53">
        <v>4</v>
      </c>
      <c r="C249" s="54" t="s">
        <v>472</v>
      </c>
      <c r="D249" s="54" t="s">
        <v>1102</v>
      </c>
      <c r="E249" s="55">
        <v>3.18</v>
      </c>
      <c r="F249" s="55">
        <v>2.7</v>
      </c>
      <c r="G249" s="54" t="s">
        <v>428</v>
      </c>
      <c r="H249" s="54" t="s">
        <v>459</v>
      </c>
      <c r="I249" s="54" t="s">
        <v>1028</v>
      </c>
      <c r="J249" s="54" t="s">
        <v>442</v>
      </c>
      <c r="K249" s="54" t="s">
        <v>1103</v>
      </c>
      <c r="L249" s="54" t="s">
        <v>1104</v>
      </c>
    </row>
    <row r="250" spans="1:12" x14ac:dyDescent="0.2">
      <c r="A250" s="53">
        <v>201210</v>
      </c>
      <c r="B250" s="53">
        <v>4</v>
      </c>
      <c r="C250" s="54" t="s">
        <v>472</v>
      </c>
      <c r="D250" s="54" t="s">
        <v>1105</v>
      </c>
      <c r="E250" s="55">
        <v>5.24</v>
      </c>
      <c r="F250" s="55">
        <v>4.7</v>
      </c>
      <c r="G250" s="54" t="s">
        <v>652</v>
      </c>
      <c r="H250" s="54" t="s">
        <v>1106</v>
      </c>
      <c r="I250" s="54" t="s">
        <v>1107</v>
      </c>
      <c r="J250" s="54" t="s">
        <v>462</v>
      </c>
      <c r="K250" s="54" t="s">
        <v>1108</v>
      </c>
      <c r="L250" s="54" t="s">
        <v>1109</v>
      </c>
    </row>
    <row r="251" spans="1:12" x14ac:dyDescent="0.2">
      <c r="A251" s="53">
        <v>201769</v>
      </c>
      <c r="B251" s="53">
        <v>4</v>
      </c>
      <c r="C251" s="54" t="s">
        <v>472</v>
      </c>
      <c r="D251" s="54" t="s">
        <v>1110</v>
      </c>
      <c r="E251" s="55">
        <v>3.91</v>
      </c>
      <c r="F251" s="55">
        <v>3.34</v>
      </c>
      <c r="G251" s="54" t="s">
        <v>428</v>
      </c>
      <c r="H251" s="54" t="s">
        <v>635</v>
      </c>
      <c r="I251" s="54" t="s">
        <v>619</v>
      </c>
      <c r="J251" s="54" t="s">
        <v>548</v>
      </c>
      <c r="K251" s="54" t="s">
        <v>801</v>
      </c>
      <c r="L251" s="54" t="s">
        <v>802</v>
      </c>
    </row>
    <row r="252" spans="1:12" x14ac:dyDescent="0.2">
      <c r="A252" s="53">
        <v>201740</v>
      </c>
      <c r="B252" s="53">
        <v>4</v>
      </c>
      <c r="C252" s="54" t="s">
        <v>472</v>
      </c>
      <c r="D252" s="54" t="s">
        <v>1111</v>
      </c>
      <c r="E252" s="55">
        <v>3.84</v>
      </c>
      <c r="F252" s="55">
        <v>3.04</v>
      </c>
      <c r="G252" s="54" t="s">
        <v>730</v>
      </c>
      <c r="H252" s="54" t="s">
        <v>714</v>
      </c>
      <c r="I252" s="54" t="s">
        <v>588</v>
      </c>
      <c r="J252" s="54" t="s">
        <v>715</v>
      </c>
      <c r="L252" s="54" t="s">
        <v>717</v>
      </c>
    </row>
    <row r="253" spans="1:12" x14ac:dyDescent="0.2">
      <c r="A253" s="53">
        <v>890043</v>
      </c>
      <c r="B253" s="53">
        <v>10</v>
      </c>
      <c r="C253" s="54" t="s">
        <v>426</v>
      </c>
      <c r="D253" s="54" t="s">
        <v>338</v>
      </c>
      <c r="E253" s="55">
        <v>2.11</v>
      </c>
      <c r="F253" s="55">
        <v>1.75</v>
      </c>
      <c r="G253" s="54" t="s">
        <v>730</v>
      </c>
      <c r="H253" s="54" t="s">
        <v>554</v>
      </c>
      <c r="I253" s="54" t="s">
        <v>878</v>
      </c>
      <c r="J253" s="54" t="s">
        <v>447</v>
      </c>
      <c r="K253" s="54" t="s">
        <v>1112</v>
      </c>
      <c r="L253" s="54" t="s">
        <v>1113</v>
      </c>
    </row>
    <row r="254" spans="1:12" x14ac:dyDescent="0.2">
      <c r="A254" s="53">
        <v>890005</v>
      </c>
      <c r="B254" s="53">
        <v>10</v>
      </c>
      <c r="C254" s="54" t="s">
        <v>426</v>
      </c>
      <c r="D254" s="54" t="s">
        <v>339</v>
      </c>
      <c r="E254" s="55">
        <v>2.11</v>
      </c>
      <c r="F254" s="55">
        <v>1.75</v>
      </c>
      <c r="G254" s="54" t="s">
        <v>730</v>
      </c>
      <c r="H254" s="54" t="s">
        <v>554</v>
      </c>
      <c r="I254" s="54" t="s">
        <v>878</v>
      </c>
      <c r="J254" s="54" t="s">
        <v>447</v>
      </c>
      <c r="K254" s="54" t="s">
        <v>1114</v>
      </c>
      <c r="L254" s="54" t="s">
        <v>1115</v>
      </c>
    </row>
    <row r="255" spans="1:12" x14ac:dyDescent="0.2">
      <c r="A255" s="53">
        <v>890007</v>
      </c>
      <c r="B255" s="53">
        <v>10</v>
      </c>
      <c r="C255" s="54" t="s">
        <v>426</v>
      </c>
      <c r="D255" s="54" t="s">
        <v>340</v>
      </c>
      <c r="E255" s="55">
        <v>2.0099999999999998</v>
      </c>
      <c r="F255" s="55">
        <v>1.65</v>
      </c>
      <c r="G255" s="54" t="s">
        <v>730</v>
      </c>
      <c r="H255" s="54" t="s">
        <v>865</v>
      </c>
      <c r="I255" s="54" t="s">
        <v>497</v>
      </c>
      <c r="J255" s="54" t="s">
        <v>605</v>
      </c>
      <c r="K255" s="54" t="s">
        <v>1116</v>
      </c>
      <c r="L255" s="54" t="s">
        <v>1117</v>
      </c>
    </row>
    <row r="256" spans="1:12" x14ac:dyDescent="0.2">
      <c r="A256" s="53">
        <v>890006</v>
      </c>
      <c r="B256" s="53">
        <v>10</v>
      </c>
      <c r="C256" s="54" t="s">
        <v>426</v>
      </c>
      <c r="D256" s="54" t="s">
        <v>341</v>
      </c>
      <c r="E256" s="55">
        <v>2.66</v>
      </c>
      <c r="F256" s="55">
        <v>2.2999999999999998</v>
      </c>
      <c r="G256" s="54" t="s">
        <v>730</v>
      </c>
      <c r="H256" s="54" t="s">
        <v>1118</v>
      </c>
      <c r="I256" s="54" t="s">
        <v>454</v>
      </c>
      <c r="J256" s="54" t="s">
        <v>721</v>
      </c>
      <c r="K256" s="54" t="s">
        <v>1119</v>
      </c>
      <c r="L256" s="54" t="s">
        <v>1120</v>
      </c>
    </row>
    <row r="257" spans="1:12" x14ac:dyDescent="0.2">
      <c r="A257" s="53">
        <v>890045</v>
      </c>
      <c r="B257" s="53">
        <v>10</v>
      </c>
      <c r="C257" s="54" t="s">
        <v>426</v>
      </c>
      <c r="D257" s="54" t="s">
        <v>342</v>
      </c>
      <c r="E257" s="55">
        <v>3.4</v>
      </c>
      <c r="F257" s="55">
        <v>3.4</v>
      </c>
      <c r="G257" s="54" t="s">
        <v>730</v>
      </c>
      <c r="H257" s="54" t="s">
        <v>685</v>
      </c>
      <c r="I257" s="54" t="s">
        <v>531</v>
      </c>
      <c r="J257" s="54" t="s">
        <v>990</v>
      </c>
      <c r="K257" s="54" t="s">
        <v>1121</v>
      </c>
      <c r="L257" s="54" t="s">
        <v>1122</v>
      </c>
    </row>
    <row r="258" spans="1:12" x14ac:dyDescent="0.2">
      <c r="A258" s="53">
        <v>201919</v>
      </c>
      <c r="B258" s="53">
        <v>4</v>
      </c>
      <c r="C258" s="54" t="s">
        <v>472</v>
      </c>
      <c r="D258" s="54" t="s">
        <v>1123</v>
      </c>
      <c r="E258" s="55">
        <v>2.76</v>
      </c>
      <c r="F258" s="55">
        <v>2.4</v>
      </c>
      <c r="G258" s="54" t="s">
        <v>730</v>
      </c>
      <c r="H258" s="54" t="s">
        <v>554</v>
      </c>
      <c r="I258" s="54" t="s">
        <v>667</v>
      </c>
      <c r="J258" s="54" t="s">
        <v>619</v>
      </c>
      <c r="K258" s="54" t="s">
        <v>1124</v>
      </c>
      <c r="L258" s="54" t="s">
        <v>1125</v>
      </c>
    </row>
    <row r="259" spans="1:12" x14ac:dyDescent="0.2">
      <c r="A259" s="53">
        <v>201228</v>
      </c>
      <c r="B259" s="53">
        <v>4</v>
      </c>
      <c r="C259" s="54" t="s">
        <v>472</v>
      </c>
      <c r="D259" s="54" t="s">
        <v>1126</v>
      </c>
      <c r="E259" s="55">
        <v>2.76</v>
      </c>
      <c r="F259" s="55">
        <v>2.4</v>
      </c>
      <c r="G259" s="54" t="s">
        <v>730</v>
      </c>
      <c r="H259" s="54" t="s">
        <v>554</v>
      </c>
      <c r="I259" s="54" t="s">
        <v>667</v>
      </c>
      <c r="J259" s="54" t="s">
        <v>619</v>
      </c>
      <c r="K259" s="54" t="s">
        <v>1124</v>
      </c>
      <c r="L259" s="54" t="s">
        <v>1125</v>
      </c>
    </row>
    <row r="260" spans="1:12" x14ac:dyDescent="0.2">
      <c r="A260" s="53">
        <v>201845</v>
      </c>
      <c r="B260" s="53">
        <v>4</v>
      </c>
      <c r="C260" s="54" t="s">
        <v>472</v>
      </c>
      <c r="D260" s="54" t="s">
        <v>1127</v>
      </c>
      <c r="E260" s="55">
        <v>3.32</v>
      </c>
      <c r="F260" s="55">
        <v>2.75</v>
      </c>
      <c r="G260" s="54" t="s">
        <v>730</v>
      </c>
      <c r="H260" s="54" t="s">
        <v>435</v>
      </c>
      <c r="I260" s="54" t="s">
        <v>657</v>
      </c>
      <c r="J260" s="54" t="s">
        <v>544</v>
      </c>
      <c r="K260" s="54" t="s">
        <v>1124</v>
      </c>
      <c r="L260" s="54" t="s">
        <v>1125</v>
      </c>
    </row>
    <row r="261" spans="1:12" x14ac:dyDescent="0.2">
      <c r="A261" s="53">
        <v>201731</v>
      </c>
      <c r="B261" s="53">
        <v>4</v>
      </c>
      <c r="C261" s="54" t="s">
        <v>472</v>
      </c>
      <c r="D261" s="54" t="s">
        <v>1128</v>
      </c>
      <c r="E261" s="55">
        <v>3.06</v>
      </c>
      <c r="F261" s="55">
        <v>2.5499999999999998</v>
      </c>
      <c r="G261" s="54" t="s">
        <v>730</v>
      </c>
      <c r="H261" s="54" t="s">
        <v>1118</v>
      </c>
      <c r="I261" s="54" t="s">
        <v>454</v>
      </c>
      <c r="J261" s="54" t="s">
        <v>721</v>
      </c>
      <c r="K261" s="54" t="s">
        <v>1129</v>
      </c>
      <c r="L261" s="54" t="s">
        <v>1130</v>
      </c>
    </row>
    <row r="262" spans="1:12" x14ac:dyDescent="0.2">
      <c r="A262" s="53">
        <v>201841</v>
      </c>
      <c r="B262" s="53">
        <v>4</v>
      </c>
      <c r="C262" s="54" t="s">
        <v>472</v>
      </c>
      <c r="D262" s="54" t="s">
        <v>1131</v>
      </c>
      <c r="E262" s="55">
        <v>2.74</v>
      </c>
      <c r="F262" s="55">
        <v>2.0499999999999998</v>
      </c>
      <c r="G262" s="54" t="s">
        <v>730</v>
      </c>
      <c r="H262" s="54" t="s">
        <v>1132</v>
      </c>
      <c r="I262" s="54" t="s">
        <v>1133</v>
      </c>
      <c r="J262" s="54" t="s">
        <v>544</v>
      </c>
      <c r="K262" s="54" t="s">
        <v>1134</v>
      </c>
      <c r="L262" s="54" t="s">
        <v>1135</v>
      </c>
    </row>
    <row r="263" spans="1:12" x14ac:dyDescent="0.2">
      <c r="A263" s="53">
        <v>201862</v>
      </c>
      <c r="B263" s="53">
        <v>4</v>
      </c>
      <c r="C263" s="54" t="s">
        <v>472</v>
      </c>
      <c r="D263" s="54" t="s">
        <v>1136</v>
      </c>
      <c r="E263" s="55">
        <v>4.7</v>
      </c>
      <c r="F263" s="55">
        <v>3.9</v>
      </c>
      <c r="G263" s="54" t="s">
        <v>730</v>
      </c>
      <c r="H263" s="54" t="s">
        <v>1132</v>
      </c>
      <c r="I263" s="54" t="s">
        <v>469</v>
      </c>
      <c r="J263" s="54" t="s">
        <v>544</v>
      </c>
      <c r="K263" s="54" t="s">
        <v>1137</v>
      </c>
      <c r="L263" s="54" t="s">
        <v>1138</v>
      </c>
    </row>
    <row r="264" spans="1:12" x14ac:dyDescent="0.2">
      <c r="A264" s="53">
        <v>201829</v>
      </c>
      <c r="B264" s="53">
        <v>4</v>
      </c>
      <c r="C264" s="54" t="s">
        <v>472</v>
      </c>
      <c r="D264" s="54" t="s">
        <v>1139</v>
      </c>
      <c r="E264" s="55">
        <v>3.31</v>
      </c>
      <c r="F264" s="55">
        <v>2.8</v>
      </c>
      <c r="G264" s="54" t="s">
        <v>730</v>
      </c>
      <c r="H264" s="54" t="s">
        <v>442</v>
      </c>
      <c r="I264" s="54" t="s">
        <v>1064</v>
      </c>
      <c r="J264" s="54" t="s">
        <v>702</v>
      </c>
      <c r="K264" s="54" t="s">
        <v>1140</v>
      </c>
      <c r="L264" s="54" t="s">
        <v>1141</v>
      </c>
    </row>
    <row r="265" spans="1:12" x14ac:dyDescent="0.2">
      <c r="A265" s="53">
        <v>201843</v>
      </c>
      <c r="B265" s="53">
        <v>4</v>
      </c>
      <c r="C265" s="54" t="s">
        <v>472</v>
      </c>
      <c r="D265" s="54" t="s">
        <v>1142</v>
      </c>
      <c r="E265" s="55">
        <v>3.31</v>
      </c>
      <c r="F265" s="55">
        <v>2.8</v>
      </c>
      <c r="G265" s="54" t="s">
        <v>730</v>
      </c>
      <c r="H265" s="54" t="s">
        <v>442</v>
      </c>
      <c r="I265" s="54" t="s">
        <v>1064</v>
      </c>
      <c r="J265" s="54" t="s">
        <v>469</v>
      </c>
      <c r="K265" s="54" t="s">
        <v>1140</v>
      </c>
      <c r="L265" s="54" t="s">
        <v>1143</v>
      </c>
    </row>
    <row r="266" spans="1:12" x14ac:dyDescent="0.2">
      <c r="A266" s="53">
        <v>201842</v>
      </c>
      <c r="B266" s="53">
        <v>4</v>
      </c>
      <c r="C266" s="54" t="s">
        <v>472</v>
      </c>
      <c r="D266" s="54" t="s">
        <v>1144</v>
      </c>
      <c r="E266" s="55">
        <v>3.8</v>
      </c>
      <c r="F266" s="55">
        <v>3</v>
      </c>
      <c r="G266" s="54" t="s">
        <v>730</v>
      </c>
      <c r="H266" s="54" t="s">
        <v>1145</v>
      </c>
      <c r="I266" s="54" t="s">
        <v>1146</v>
      </c>
      <c r="J266" s="54" t="s">
        <v>1147</v>
      </c>
      <c r="K266" s="54" t="s">
        <v>1148</v>
      </c>
      <c r="L266" s="54" t="s">
        <v>1149</v>
      </c>
    </row>
    <row r="267" spans="1:12" x14ac:dyDescent="0.2">
      <c r="A267" s="53">
        <v>201724</v>
      </c>
      <c r="B267" s="53">
        <v>4</v>
      </c>
      <c r="C267" s="54" t="s">
        <v>472</v>
      </c>
      <c r="D267" s="54" t="s">
        <v>1150</v>
      </c>
      <c r="E267" s="55">
        <v>4.7</v>
      </c>
      <c r="F267" s="55">
        <v>3.9</v>
      </c>
      <c r="G267" s="54" t="s">
        <v>730</v>
      </c>
      <c r="H267" s="54" t="s">
        <v>1132</v>
      </c>
      <c r="I267" s="54" t="s">
        <v>469</v>
      </c>
      <c r="J267" s="54" t="s">
        <v>544</v>
      </c>
      <c r="K267" s="54" t="s">
        <v>1137</v>
      </c>
      <c r="L267" s="54" t="s">
        <v>1138</v>
      </c>
    </row>
    <row r="268" spans="1:12" x14ac:dyDescent="0.2">
      <c r="A268" s="53">
        <v>201747</v>
      </c>
      <c r="B268" s="53">
        <v>4</v>
      </c>
      <c r="C268" s="54" t="s">
        <v>472</v>
      </c>
      <c r="D268" s="54" t="s">
        <v>1151</v>
      </c>
      <c r="E268" s="55">
        <v>4.7</v>
      </c>
      <c r="F268" s="55">
        <v>3.9</v>
      </c>
      <c r="G268" s="54" t="s">
        <v>730</v>
      </c>
      <c r="H268" s="54" t="s">
        <v>1132</v>
      </c>
      <c r="I268" s="54" t="s">
        <v>469</v>
      </c>
      <c r="J268" s="54" t="s">
        <v>544</v>
      </c>
      <c r="K268" s="54" t="s">
        <v>1152</v>
      </c>
      <c r="L268" s="54" t="s">
        <v>1153</v>
      </c>
    </row>
    <row r="269" spans="1:12" x14ac:dyDescent="0.2">
      <c r="A269" s="53">
        <v>201849</v>
      </c>
      <c r="B269" s="53">
        <v>4</v>
      </c>
      <c r="C269" s="54" t="s">
        <v>472</v>
      </c>
      <c r="D269" s="54" t="s">
        <v>1154</v>
      </c>
      <c r="E269" s="55">
        <v>4.7</v>
      </c>
      <c r="F269" s="55">
        <v>3.9</v>
      </c>
      <c r="G269" s="54" t="s">
        <v>730</v>
      </c>
      <c r="H269" s="54" t="s">
        <v>1132</v>
      </c>
      <c r="I269" s="54" t="s">
        <v>469</v>
      </c>
      <c r="J269" s="54" t="s">
        <v>544</v>
      </c>
      <c r="K269" s="54" t="s">
        <v>1137</v>
      </c>
      <c r="L269" s="54" t="s">
        <v>1138</v>
      </c>
    </row>
    <row r="270" spans="1:12" x14ac:dyDescent="0.2">
      <c r="A270" s="53">
        <v>201844</v>
      </c>
      <c r="B270" s="53">
        <v>4</v>
      </c>
      <c r="C270" s="54" t="s">
        <v>472</v>
      </c>
      <c r="D270" s="54" t="s">
        <v>1155</v>
      </c>
      <c r="E270" s="55">
        <v>2.74</v>
      </c>
      <c r="F270" s="55">
        <v>2.0499999999999998</v>
      </c>
      <c r="G270" s="54" t="s">
        <v>730</v>
      </c>
      <c r="H270" s="54" t="s">
        <v>1132</v>
      </c>
      <c r="I270" s="54" t="s">
        <v>454</v>
      </c>
      <c r="J270" s="54" t="s">
        <v>469</v>
      </c>
      <c r="K270" s="54" t="s">
        <v>1134</v>
      </c>
      <c r="L270" s="54" t="s">
        <v>1135</v>
      </c>
    </row>
    <row r="271" spans="1:12" x14ac:dyDescent="0.2">
      <c r="A271" s="53">
        <v>201859</v>
      </c>
      <c r="B271" s="53">
        <v>4</v>
      </c>
      <c r="C271" s="54" t="s">
        <v>472</v>
      </c>
      <c r="D271" s="54" t="s">
        <v>1156</v>
      </c>
      <c r="E271" s="55">
        <v>3.06</v>
      </c>
      <c r="F271" s="55">
        <v>2.2000000000000002</v>
      </c>
      <c r="G271" s="54" t="s">
        <v>730</v>
      </c>
      <c r="H271" s="54" t="s">
        <v>873</v>
      </c>
      <c r="I271" s="54" t="s">
        <v>1157</v>
      </c>
      <c r="J271" s="54" t="s">
        <v>1106</v>
      </c>
      <c r="K271" s="54" t="s">
        <v>1158</v>
      </c>
      <c r="L271" s="54" t="s">
        <v>1159</v>
      </c>
    </row>
    <row r="272" spans="1:12" x14ac:dyDescent="0.2">
      <c r="A272" s="53">
        <v>201323</v>
      </c>
      <c r="B272" s="53">
        <v>4</v>
      </c>
      <c r="C272" s="54" t="s">
        <v>472</v>
      </c>
      <c r="D272" s="54" t="s">
        <v>1160</v>
      </c>
      <c r="E272" s="55">
        <v>4.3099999999999996</v>
      </c>
      <c r="F272" s="55">
        <v>3.8</v>
      </c>
      <c r="G272" s="54" t="s">
        <v>730</v>
      </c>
      <c r="H272" s="54" t="s">
        <v>1161</v>
      </c>
      <c r="I272" s="54" t="s">
        <v>442</v>
      </c>
      <c r="J272" s="54" t="s">
        <v>544</v>
      </c>
      <c r="K272" s="54" t="s">
        <v>1162</v>
      </c>
      <c r="L272" s="54" t="s">
        <v>1163</v>
      </c>
    </row>
    <row r="273" spans="1:12" x14ac:dyDescent="0.2">
      <c r="A273" s="53">
        <v>201020</v>
      </c>
      <c r="B273" s="53">
        <v>4</v>
      </c>
      <c r="C273" s="54" t="s">
        <v>472</v>
      </c>
      <c r="D273" s="54" t="s">
        <v>306</v>
      </c>
      <c r="E273" s="55">
        <v>3.06</v>
      </c>
      <c r="F273" s="55">
        <v>2.5499999999999998</v>
      </c>
      <c r="G273" s="54" t="s">
        <v>730</v>
      </c>
      <c r="H273" s="54" t="s">
        <v>1118</v>
      </c>
      <c r="I273" s="54" t="s">
        <v>454</v>
      </c>
      <c r="J273" s="54" t="s">
        <v>721</v>
      </c>
      <c r="K273" s="54" t="s">
        <v>1164</v>
      </c>
      <c r="L273" s="54" t="s">
        <v>1165</v>
      </c>
    </row>
    <row r="274" spans="1:12" x14ac:dyDescent="0.2">
      <c r="A274" s="53">
        <v>201831</v>
      </c>
      <c r="B274" s="53">
        <v>4</v>
      </c>
      <c r="C274" s="54" t="s">
        <v>472</v>
      </c>
      <c r="D274" s="54" t="s">
        <v>1166</v>
      </c>
      <c r="E274" s="55">
        <v>3.31</v>
      </c>
      <c r="F274" s="55">
        <v>2.8</v>
      </c>
      <c r="G274" s="54" t="s">
        <v>730</v>
      </c>
      <c r="H274" s="54" t="s">
        <v>442</v>
      </c>
      <c r="I274" s="54" t="s">
        <v>1064</v>
      </c>
      <c r="J274" s="54" t="s">
        <v>702</v>
      </c>
      <c r="K274" s="54" t="s">
        <v>1140</v>
      </c>
      <c r="L274" s="54" t="s">
        <v>1141</v>
      </c>
    </row>
    <row r="275" spans="1:12" x14ac:dyDescent="0.2">
      <c r="A275" s="53">
        <v>201366</v>
      </c>
      <c r="B275" s="53">
        <v>4</v>
      </c>
      <c r="C275" s="54" t="s">
        <v>472</v>
      </c>
      <c r="D275" s="54" t="s">
        <v>1167</v>
      </c>
      <c r="E275" s="55">
        <v>3.31</v>
      </c>
      <c r="F275" s="55">
        <v>2.8</v>
      </c>
      <c r="G275" s="54" t="s">
        <v>730</v>
      </c>
      <c r="H275" s="54" t="s">
        <v>442</v>
      </c>
      <c r="I275" s="54" t="s">
        <v>1064</v>
      </c>
      <c r="J275" s="54" t="s">
        <v>469</v>
      </c>
      <c r="K275" s="54" t="s">
        <v>1140</v>
      </c>
      <c r="L275" s="54" t="s">
        <v>1143</v>
      </c>
    </row>
    <row r="276" spans="1:12" x14ac:dyDescent="0.2">
      <c r="A276" s="53">
        <v>201365</v>
      </c>
      <c r="B276" s="53">
        <v>4</v>
      </c>
      <c r="C276" s="54" t="s">
        <v>472</v>
      </c>
      <c r="D276" s="54" t="s">
        <v>307</v>
      </c>
      <c r="E276" s="55">
        <v>3.31</v>
      </c>
      <c r="F276" s="55">
        <v>2.8</v>
      </c>
      <c r="G276" s="54" t="s">
        <v>730</v>
      </c>
      <c r="H276" s="54" t="s">
        <v>442</v>
      </c>
      <c r="I276" s="54" t="s">
        <v>1064</v>
      </c>
      <c r="J276" s="54" t="s">
        <v>469</v>
      </c>
      <c r="K276" s="54" t="s">
        <v>1168</v>
      </c>
      <c r="L276" s="54" t="s">
        <v>1169</v>
      </c>
    </row>
    <row r="277" spans="1:12" x14ac:dyDescent="0.2">
      <c r="A277" s="53">
        <v>201018</v>
      </c>
      <c r="B277" s="53">
        <v>4</v>
      </c>
      <c r="C277" s="54" t="s">
        <v>472</v>
      </c>
      <c r="D277" s="54" t="s">
        <v>308</v>
      </c>
      <c r="E277" s="55">
        <v>3.8</v>
      </c>
      <c r="F277" s="55">
        <v>3</v>
      </c>
      <c r="G277" s="54" t="s">
        <v>730</v>
      </c>
      <c r="H277" s="54" t="s">
        <v>1145</v>
      </c>
      <c r="I277" s="54" t="s">
        <v>1146</v>
      </c>
      <c r="J277" s="54" t="s">
        <v>1147</v>
      </c>
      <c r="K277" s="54" t="s">
        <v>1148</v>
      </c>
      <c r="L277" s="54" t="s">
        <v>1149</v>
      </c>
    </row>
    <row r="278" spans="1:12" x14ac:dyDescent="0.2">
      <c r="A278" s="53">
        <v>999481</v>
      </c>
      <c r="B278" s="53">
        <v>4</v>
      </c>
      <c r="C278" s="54" t="s">
        <v>472</v>
      </c>
      <c r="D278" s="54" t="s">
        <v>189</v>
      </c>
      <c r="E278" s="55">
        <v>0</v>
      </c>
      <c r="F278" s="55">
        <v>0</v>
      </c>
      <c r="G278" s="54" t="s">
        <v>1170</v>
      </c>
    </row>
    <row r="279" spans="1:12" x14ac:dyDescent="0.2">
      <c r="A279" s="53">
        <v>201390</v>
      </c>
      <c r="B279" s="53">
        <v>4</v>
      </c>
      <c r="C279" s="54" t="s">
        <v>472</v>
      </c>
      <c r="D279" s="54" t="s">
        <v>1171</v>
      </c>
      <c r="E279" s="55">
        <v>2.74</v>
      </c>
      <c r="F279" s="55">
        <v>2.0499999999999998</v>
      </c>
      <c r="G279" s="54" t="s">
        <v>730</v>
      </c>
      <c r="H279" s="54" t="s">
        <v>1132</v>
      </c>
      <c r="I279" s="54" t="s">
        <v>469</v>
      </c>
      <c r="J279" s="54" t="s">
        <v>544</v>
      </c>
      <c r="K279" s="54" t="s">
        <v>1134</v>
      </c>
      <c r="L279" s="54" t="s">
        <v>1135</v>
      </c>
    </row>
    <row r="280" spans="1:12" x14ac:dyDescent="0.2">
      <c r="A280" s="53">
        <v>201389</v>
      </c>
      <c r="B280" s="53">
        <v>4</v>
      </c>
      <c r="C280" s="54" t="s">
        <v>472</v>
      </c>
      <c r="D280" s="54" t="s">
        <v>309</v>
      </c>
      <c r="E280" s="55">
        <v>2.74</v>
      </c>
      <c r="F280" s="55">
        <v>2.0499999999999998</v>
      </c>
      <c r="G280" s="54" t="s">
        <v>730</v>
      </c>
      <c r="H280" s="54" t="s">
        <v>1132</v>
      </c>
      <c r="I280" s="54" t="s">
        <v>454</v>
      </c>
      <c r="J280" s="54" t="s">
        <v>469</v>
      </c>
      <c r="K280" s="54" t="s">
        <v>1172</v>
      </c>
      <c r="L280" s="54" t="s">
        <v>1173</v>
      </c>
    </row>
    <row r="281" spans="1:12" x14ac:dyDescent="0.2">
      <c r="A281" s="53">
        <v>201466</v>
      </c>
      <c r="B281" s="53">
        <v>4</v>
      </c>
      <c r="C281" s="54" t="s">
        <v>472</v>
      </c>
      <c r="D281" s="54" t="s">
        <v>1174</v>
      </c>
      <c r="E281" s="55">
        <v>3.06</v>
      </c>
      <c r="F281" s="55">
        <v>2.2000000000000002</v>
      </c>
      <c r="G281" s="54" t="s">
        <v>730</v>
      </c>
      <c r="H281" s="54" t="s">
        <v>1145</v>
      </c>
      <c r="I281" s="54" t="s">
        <v>1146</v>
      </c>
      <c r="J281" s="54" t="s">
        <v>1147</v>
      </c>
      <c r="K281" s="54" t="s">
        <v>1158</v>
      </c>
      <c r="L281" s="54" t="s">
        <v>1159</v>
      </c>
    </row>
    <row r="282" spans="1:12" x14ac:dyDescent="0.2">
      <c r="A282" s="53">
        <v>201324</v>
      </c>
      <c r="B282" s="53">
        <v>4</v>
      </c>
      <c r="C282" s="54" t="s">
        <v>472</v>
      </c>
      <c r="D282" s="54" t="s">
        <v>1175</v>
      </c>
      <c r="E282" s="55">
        <v>4.3099999999999996</v>
      </c>
      <c r="F282" s="55">
        <v>3.8</v>
      </c>
      <c r="G282" s="54" t="s">
        <v>730</v>
      </c>
      <c r="H282" s="54" t="s">
        <v>1161</v>
      </c>
      <c r="I282" s="54" t="s">
        <v>442</v>
      </c>
      <c r="J282" s="54" t="s">
        <v>544</v>
      </c>
      <c r="K282" s="54" t="s">
        <v>1176</v>
      </c>
      <c r="L282" s="54" t="s">
        <v>1177</v>
      </c>
    </row>
    <row r="283" spans="1:12" x14ac:dyDescent="0.2">
      <c r="A283" s="53">
        <v>201019</v>
      </c>
      <c r="B283" s="53">
        <v>4</v>
      </c>
      <c r="C283" s="54" t="s">
        <v>472</v>
      </c>
      <c r="D283" s="54" t="s">
        <v>1178</v>
      </c>
      <c r="E283" s="55">
        <v>3.06</v>
      </c>
      <c r="F283" s="55">
        <v>2.5499999999999998</v>
      </c>
      <c r="G283" s="54" t="s">
        <v>730</v>
      </c>
      <c r="H283" s="54" t="s">
        <v>1118</v>
      </c>
      <c r="I283" s="54" t="s">
        <v>454</v>
      </c>
      <c r="J283" s="54" t="s">
        <v>721</v>
      </c>
      <c r="K283" s="54" t="s">
        <v>1179</v>
      </c>
      <c r="L283" s="54" t="s">
        <v>1180</v>
      </c>
    </row>
    <row r="284" spans="1:12" x14ac:dyDescent="0.2">
      <c r="A284" s="53">
        <v>201017</v>
      </c>
      <c r="B284" s="53">
        <v>4</v>
      </c>
      <c r="C284" s="54" t="s">
        <v>472</v>
      </c>
      <c r="D284" s="54" t="s">
        <v>1181</v>
      </c>
      <c r="E284" s="55">
        <v>3.8</v>
      </c>
      <c r="F284" s="55">
        <v>3</v>
      </c>
      <c r="G284" s="54" t="s">
        <v>730</v>
      </c>
      <c r="H284" s="54" t="s">
        <v>1145</v>
      </c>
      <c r="I284" s="54" t="s">
        <v>1146</v>
      </c>
      <c r="J284" s="54" t="s">
        <v>1182</v>
      </c>
      <c r="K284" s="54" t="s">
        <v>1148</v>
      </c>
      <c r="L284" s="54" t="s">
        <v>1149</v>
      </c>
    </row>
    <row r="285" spans="1:12" x14ac:dyDescent="0.2">
      <c r="A285" s="53">
        <v>101034</v>
      </c>
      <c r="B285" s="53">
        <v>3</v>
      </c>
      <c r="C285" s="54" t="s">
        <v>525</v>
      </c>
      <c r="D285" s="54" t="s">
        <v>318</v>
      </c>
      <c r="E285" s="55">
        <v>2.5099999999999998</v>
      </c>
      <c r="F285" s="55">
        <v>2.1</v>
      </c>
      <c r="G285" s="54" t="s">
        <v>730</v>
      </c>
      <c r="H285" s="54" t="s">
        <v>430</v>
      </c>
      <c r="I285" s="54" t="s">
        <v>448</v>
      </c>
      <c r="J285" s="54" t="s">
        <v>635</v>
      </c>
      <c r="K285" s="54" t="s">
        <v>1183</v>
      </c>
      <c r="L285" s="54" t="s">
        <v>1184</v>
      </c>
    </row>
    <row r="286" spans="1:12" x14ac:dyDescent="0.2">
      <c r="A286" s="53">
        <v>112345</v>
      </c>
      <c r="B286" s="53">
        <v>3</v>
      </c>
      <c r="C286" s="54" t="s">
        <v>525</v>
      </c>
      <c r="D286" s="54" t="s">
        <v>364</v>
      </c>
      <c r="E286" s="55">
        <v>2.5099999999999998</v>
      </c>
      <c r="F286" s="55">
        <v>2.1</v>
      </c>
      <c r="G286" s="54" t="s">
        <v>730</v>
      </c>
      <c r="H286" s="54" t="s">
        <v>883</v>
      </c>
      <c r="I286" s="54" t="s">
        <v>468</v>
      </c>
      <c r="J286" s="54" t="s">
        <v>1009</v>
      </c>
      <c r="K286" s="54" t="s">
        <v>1185</v>
      </c>
      <c r="L286" s="54" t="s">
        <v>1186</v>
      </c>
    </row>
    <row r="287" spans="1:12" x14ac:dyDescent="0.2">
      <c r="A287" s="53">
        <v>112344</v>
      </c>
      <c r="B287" s="53">
        <v>3</v>
      </c>
      <c r="C287" s="54" t="s">
        <v>525</v>
      </c>
      <c r="D287" s="54" t="s">
        <v>365</v>
      </c>
      <c r="E287" s="55">
        <v>2.5099999999999998</v>
      </c>
      <c r="F287" s="55">
        <v>2.1</v>
      </c>
      <c r="G287" s="54" t="s">
        <v>730</v>
      </c>
      <c r="H287" s="54" t="s">
        <v>883</v>
      </c>
      <c r="I287" s="54" t="s">
        <v>468</v>
      </c>
      <c r="J287" s="54" t="s">
        <v>1009</v>
      </c>
      <c r="K287" s="54" t="s">
        <v>1187</v>
      </c>
      <c r="L287" s="54" t="s">
        <v>1188</v>
      </c>
    </row>
    <row r="288" spans="1:12" x14ac:dyDescent="0.2">
      <c r="A288" s="53">
        <v>101033</v>
      </c>
      <c r="B288" s="53">
        <v>3</v>
      </c>
      <c r="C288" s="54" t="s">
        <v>525</v>
      </c>
      <c r="D288" s="54" t="s">
        <v>366</v>
      </c>
      <c r="E288" s="55">
        <v>2.06</v>
      </c>
      <c r="F288" s="55">
        <v>1.6</v>
      </c>
      <c r="G288" s="54" t="s">
        <v>730</v>
      </c>
      <c r="H288" s="54" t="s">
        <v>919</v>
      </c>
      <c r="I288" s="54" t="s">
        <v>492</v>
      </c>
      <c r="J288" s="54" t="s">
        <v>657</v>
      </c>
      <c r="K288" s="54" t="s">
        <v>1189</v>
      </c>
      <c r="L288" s="54" t="s">
        <v>1190</v>
      </c>
    </row>
    <row r="289" spans="1:12" x14ac:dyDescent="0.2">
      <c r="A289" s="53">
        <v>112307</v>
      </c>
      <c r="B289" s="53">
        <v>3</v>
      </c>
      <c r="C289" s="54" t="s">
        <v>525</v>
      </c>
      <c r="D289" s="54" t="s">
        <v>370</v>
      </c>
      <c r="E289" s="55">
        <v>2.2000000000000002</v>
      </c>
      <c r="F289" s="55">
        <v>2.2000000000000002</v>
      </c>
      <c r="G289" s="54" t="s">
        <v>730</v>
      </c>
      <c r="H289" s="54" t="s">
        <v>718</v>
      </c>
      <c r="I289" s="54" t="s">
        <v>497</v>
      </c>
      <c r="J289" s="54" t="s">
        <v>469</v>
      </c>
      <c r="K289" s="54" t="s">
        <v>1191</v>
      </c>
      <c r="L289" s="54" t="s">
        <v>1192</v>
      </c>
    </row>
    <row r="290" spans="1:12" x14ac:dyDescent="0.2">
      <c r="A290" s="53">
        <v>101332</v>
      </c>
      <c r="B290" s="53">
        <v>3</v>
      </c>
      <c r="C290" s="54" t="s">
        <v>525</v>
      </c>
      <c r="D290" s="54" t="s">
        <v>368</v>
      </c>
      <c r="E290" s="55">
        <v>2.67</v>
      </c>
      <c r="F290" s="55">
        <v>2.2000000000000002</v>
      </c>
      <c r="G290" s="54" t="s">
        <v>730</v>
      </c>
      <c r="H290" s="54" t="s">
        <v>718</v>
      </c>
      <c r="I290" s="54" t="s">
        <v>560</v>
      </c>
      <c r="J290" s="54" t="s">
        <v>448</v>
      </c>
      <c r="K290" s="54" t="s">
        <v>1193</v>
      </c>
      <c r="L290" s="54" t="s">
        <v>1194</v>
      </c>
    </row>
    <row r="291" spans="1:12" x14ac:dyDescent="0.2">
      <c r="A291" s="53">
        <v>112320</v>
      </c>
      <c r="B291" s="53">
        <v>3</v>
      </c>
      <c r="C291" s="54" t="s">
        <v>525</v>
      </c>
      <c r="D291" s="54" t="s">
        <v>1195</v>
      </c>
      <c r="E291" s="55">
        <v>2.74</v>
      </c>
      <c r="F291" s="55">
        <v>2.0499999999999998</v>
      </c>
      <c r="G291" s="54" t="s">
        <v>730</v>
      </c>
      <c r="H291" s="54" t="s">
        <v>1132</v>
      </c>
      <c r="I291" s="54" t="s">
        <v>1133</v>
      </c>
      <c r="J291" s="54" t="s">
        <v>544</v>
      </c>
      <c r="K291" s="54" t="s">
        <v>1134</v>
      </c>
      <c r="L291" s="54" t="s">
        <v>1196</v>
      </c>
    </row>
    <row r="292" spans="1:12" x14ac:dyDescent="0.2">
      <c r="A292" s="53">
        <v>101036</v>
      </c>
      <c r="B292" s="53">
        <v>3</v>
      </c>
      <c r="C292" s="54" t="s">
        <v>525</v>
      </c>
      <c r="D292" s="54" t="s">
        <v>317</v>
      </c>
      <c r="E292" s="55">
        <v>2.5099999999999998</v>
      </c>
      <c r="F292" s="55">
        <v>2.1</v>
      </c>
      <c r="G292" s="54" t="s">
        <v>730</v>
      </c>
      <c r="H292" s="54" t="s">
        <v>883</v>
      </c>
      <c r="I292" s="54" t="s">
        <v>468</v>
      </c>
      <c r="J292" s="54" t="s">
        <v>1009</v>
      </c>
      <c r="K292" s="54" t="s">
        <v>1197</v>
      </c>
      <c r="L292" s="54" t="s">
        <v>1198</v>
      </c>
    </row>
    <row r="293" spans="1:12" x14ac:dyDescent="0.2">
      <c r="A293" s="53">
        <v>101217</v>
      </c>
      <c r="B293" s="53">
        <v>3</v>
      </c>
      <c r="C293" s="54" t="s">
        <v>525</v>
      </c>
      <c r="D293" s="54" t="s">
        <v>367</v>
      </c>
      <c r="E293" s="55">
        <v>2.06</v>
      </c>
      <c r="F293" s="55">
        <v>1.6</v>
      </c>
      <c r="G293" s="54" t="s">
        <v>730</v>
      </c>
      <c r="H293" s="54" t="s">
        <v>919</v>
      </c>
      <c r="I293" s="54" t="s">
        <v>492</v>
      </c>
      <c r="J293" s="54" t="s">
        <v>657</v>
      </c>
      <c r="K293" s="54" t="s">
        <v>1199</v>
      </c>
      <c r="L293" s="54" t="s">
        <v>1200</v>
      </c>
    </row>
    <row r="294" spans="1:12" x14ac:dyDescent="0.2">
      <c r="A294" s="53">
        <v>101333</v>
      </c>
      <c r="B294" s="53">
        <v>3</v>
      </c>
      <c r="C294" s="54" t="s">
        <v>525</v>
      </c>
      <c r="D294" s="54" t="s">
        <v>369</v>
      </c>
      <c r="E294" s="55">
        <v>2.67</v>
      </c>
      <c r="F294" s="55">
        <v>2.2000000000000002</v>
      </c>
      <c r="G294" s="54" t="s">
        <v>730</v>
      </c>
      <c r="H294" s="54" t="s">
        <v>718</v>
      </c>
      <c r="I294" s="54" t="s">
        <v>497</v>
      </c>
      <c r="J294" s="54" t="s">
        <v>469</v>
      </c>
      <c r="K294" s="54" t="s">
        <v>1201</v>
      </c>
      <c r="L294" s="54" t="s">
        <v>1202</v>
      </c>
    </row>
    <row r="295" spans="1:12" x14ac:dyDescent="0.2">
      <c r="A295" s="53">
        <v>101331</v>
      </c>
      <c r="B295" s="53">
        <v>3</v>
      </c>
      <c r="C295" s="54" t="s">
        <v>525</v>
      </c>
      <c r="D295" s="54" t="s">
        <v>1203</v>
      </c>
      <c r="E295" s="55">
        <v>2.67</v>
      </c>
      <c r="F295" s="55">
        <v>2.2000000000000002</v>
      </c>
      <c r="G295" s="54" t="s">
        <v>730</v>
      </c>
      <c r="H295" s="54" t="s">
        <v>718</v>
      </c>
      <c r="I295" s="54" t="s">
        <v>560</v>
      </c>
      <c r="J295" s="54" t="s">
        <v>448</v>
      </c>
      <c r="K295" s="54" t="s">
        <v>1204</v>
      </c>
      <c r="L295" s="54" t="s">
        <v>1205</v>
      </c>
    </row>
    <row r="296" spans="1:12" x14ac:dyDescent="0.2">
      <c r="A296" s="53">
        <v>201552</v>
      </c>
      <c r="B296" s="53">
        <v>4</v>
      </c>
      <c r="C296" s="54" t="s">
        <v>472</v>
      </c>
      <c r="D296" s="54" t="s">
        <v>1206</v>
      </c>
      <c r="E296" s="55">
        <v>4.5</v>
      </c>
      <c r="F296" s="55">
        <v>4.5</v>
      </c>
      <c r="G296" s="54" t="s">
        <v>428</v>
      </c>
      <c r="H296" s="54" t="s">
        <v>635</v>
      </c>
      <c r="I296" s="54" t="s">
        <v>619</v>
      </c>
      <c r="J296" s="54" t="s">
        <v>548</v>
      </c>
    </row>
    <row r="297" spans="1:12" x14ac:dyDescent="0.2">
      <c r="A297" s="53">
        <v>201046</v>
      </c>
      <c r="B297" s="53">
        <v>4</v>
      </c>
      <c r="C297" s="54" t="s">
        <v>472</v>
      </c>
      <c r="D297" s="54" t="s">
        <v>1207</v>
      </c>
      <c r="E297" s="55">
        <v>10.46</v>
      </c>
      <c r="F297" s="55">
        <v>10</v>
      </c>
      <c r="G297" s="54" t="s">
        <v>428</v>
      </c>
      <c r="H297" s="54" t="s">
        <v>1208</v>
      </c>
      <c r="I297" s="54" t="s">
        <v>442</v>
      </c>
      <c r="J297" s="54" t="s">
        <v>1209</v>
      </c>
    </row>
    <row r="298" spans="1:12" x14ac:dyDescent="0.2">
      <c r="A298" s="53">
        <v>201878</v>
      </c>
      <c r="B298" s="53">
        <v>4</v>
      </c>
      <c r="C298" s="54" t="s">
        <v>472</v>
      </c>
      <c r="D298" s="54" t="s">
        <v>1210</v>
      </c>
      <c r="E298" s="55">
        <v>7.6</v>
      </c>
      <c r="F298" s="55">
        <v>7</v>
      </c>
      <c r="G298" s="54" t="s">
        <v>428</v>
      </c>
      <c r="H298" s="54" t="s">
        <v>588</v>
      </c>
      <c r="I298" s="54" t="s">
        <v>475</v>
      </c>
      <c r="J298" s="54" t="s">
        <v>589</v>
      </c>
    </row>
    <row r="299" spans="1:12" x14ac:dyDescent="0.2">
      <c r="A299" s="53">
        <v>201392</v>
      </c>
      <c r="B299" s="53">
        <v>4</v>
      </c>
      <c r="C299" s="54" t="s">
        <v>472</v>
      </c>
      <c r="D299" s="54" t="s">
        <v>1211</v>
      </c>
      <c r="E299" s="55">
        <v>4.3</v>
      </c>
      <c r="F299" s="55">
        <v>3.5</v>
      </c>
      <c r="G299" s="54" t="s">
        <v>730</v>
      </c>
      <c r="H299" s="54" t="s">
        <v>1145</v>
      </c>
      <c r="I299" s="54" t="s">
        <v>1146</v>
      </c>
      <c r="J299" s="54" t="s">
        <v>1147</v>
      </c>
    </row>
    <row r="300" spans="1:12" x14ac:dyDescent="0.2">
      <c r="A300" s="53">
        <v>201701</v>
      </c>
      <c r="B300" s="53">
        <v>4</v>
      </c>
      <c r="C300" s="54" t="s">
        <v>472</v>
      </c>
      <c r="D300" s="54" t="s">
        <v>1212</v>
      </c>
      <c r="E300" s="55">
        <v>9.83</v>
      </c>
      <c r="F300" s="55">
        <v>8.6999999999999993</v>
      </c>
      <c r="G300" s="54" t="s">
        <v>652</v>
      </c>
      <c r="H300" s="54" t="s">
        <v>531</v>
      </c>
      <c r="I300" s="54" t="s">
        <v>635</v>
      </c>
      <c r="J300" s="54" t="s">
        <v>766</v>
      </c>
    </row>
    <row r="301" spans="1:12" x14ac:dyDescent="0.2">
      <c r="A301" s="53">
        <v>201854</v>
      </c>
      <c r="B301" s="53">
        <v>4</v>
      </c>
      <c r="C301" s="54" t="s">
        <v>472</v>
      </c>
      <c r="D301" s="54" t="s">
        <v>1213</v>
      </c>
      <c r="E301" s="55">
        <v>5.74</v>
      </c>
      <c r="F301" s="55">
        <v>4.8</v>
      </c>
      <c r="G301" s="54" t="s">
        <v>730</v>
      </c>
      <c r="H301" s="54" t="s">
        <v>878</v>
      </c>
      <c r="I301" s="54" t="s">
        <v>1214</v>
      </c>
      <c r="J301" s="54" t="s">
        <v>990</v>
      </c>
    </row>
    <row r="302" spans="1:12" x14ac:dyDescent="0.2">
      <c r="A302" s="53">
        <v>201930</v>
      </c>
      <c r="B302" s="53">
        <v>4</v>
      </c>
      <c r="C302" s="54" t="s">
        <v>472</v>
      </c>
      <c r="D302" s="54" t="s">
        <v>1215</v>
      </c>
      <c r="E302" s="55">
        <v>12.81</v>
      </c>
      <c r="F302" s="55">
        <v>11.68</v>
      </c>
      <c r="G302" s="54" t="s">
        <v>652</v>
      </c>
      <c r="H302" s="54" t="s">
        <v>531</v>
      </c>
      <c r="I302" s="54" t="s">
        <v>635</v>
      </c>
      <c r="J302" s="54" t="s">
        <v>766</v>
      </c>
    </row>
    <row r="303" spans="1:12" x14ac:dyDescent="0.2">
      <c r="A303" s="53">
        <v>201699</v>
      </c>
      <c r="B303" s="53">
        <v>4</v>
      </c>
      <c r="C303" s="54" t="s">
        <v>472</v>
      </c>
      <c r="D303" s="54" t="s">
        <v>1216</v>
      </c>
      <c r="E303" s="55">
        <v>9.6</v>
      </c>
      <c r="F303" s="55">
        <v>9.6</v>
      </c>
      <c r="G303" s="54" t="s">
        <v>428</v>
      </c>
      <c r="H303" s="54" t="s">
        <v>765</v>
      </c>
      <c r="I303" s="54" t="s">
        <v>761</v>
      </c>
      <c r="J303" s="54" t="s">
        <v>766</v>
      </c>
    </row>
    <row r="304" spans="1:12" x14ac:dyDescent="0.2">
      <c r="A304" s="53">
        <v>201929</v>
      </c>
      <c r="B304" s="53">
        <v>4</v>
      </c>
      <c r="C304" s="54" t="s">
        <v>472</v>
      </c>
      <c r="D304" s="54" t="s">
        <v>1217</v>
      </c>
      <c r="E304" s="55">
        <v>7.01</v>
      </c>
      <c r="F304" s="55">
        <v>5.88</v>
      </c>
      <c r="G304" s="54" t="s">
        <v>730</v>
      </c>
      <c r="H304" s="54" t="s">
        <v>531</v>
      </c>
      <c r="I304" s="54" t="s">
        <v>635</v>
      </c>
      <c r="J304" s="54" t="s">
        <v>766</v>
      </c>
    </row>
    <row r="305" spans="1:10" x14ac:dyDescent="0.2">
      <c r="A305" s="53">
        <v>201883</v>
      </c>
      <c r="B305" s="53">
        <v>4</v>
      </c>
      <c r="C305" s="54" t="s">
        <v>472</v>
      </c>
      <c r="D305" s="54" t="s">
        <v>1218</v>
      </c>
      <c r="E305" s="55">
        <v>13.31</v>
      </c>
      <c r="F305" s="55">
        <v>12.18</v>
      </c>
      <c r="G305" s="54" t="s">
        <v>652</v>
      </c>
      <c r="H305" s="54" t="s">
        <v>531</v>
      </c>
      <c r="I305" s="54" t="s">
        <v>635</v>
      </c>
      <c r="J305" s="54" t="s">
        <v>766</v>
      </c>
    </row>
    <row r="306" spans="1:10" x14ac:dyDescent="0.2">
      <c r="A306" s="53">
        <v>201385</v>
      </c>
      <c r="B306" s="53">
        <v>4</v>
      </c>
      <c r="C306" s="54" t="s">
        <v>472</v>
      </c>
      <c r="D306" s="54" t="s">
        <v>1219</v>
      </c>
      <c r="E306" s="55">
        <v>14.63</v>
      </c>
      <c r="F306" s="55">
        <v>13.11</v>
      </c>
      <c r="G306" s="54" t="s">
        <v>652</v>
      </c>
      <c r="H306" s="54" t="s">
        <v>765</v>
      </c>
      <c r="I306" s="54" t="s">
        <v>761</v>
      </c>
      <c r="J306" s="54" t="s">
        <v>766</v>
      </c>
    </row>
    <row r="307" spans="1:10" x14ac:dyDescent="0.2">
      <c r="A307" s="53">
        <v>201732</v>
      </c>
      <c r="B307" s="53">
        <v>4</v>
      </c>
      <c r="C307" s="54" t="s">
        <v>472</v>
      </c>
      <c r="D307" s="54" t="s">
        <v>1220</v>
      </c>
      <c r="E307" s="55">
        <v>14.14</v>
      </c>
      <c r="F307" s="55">
        <v>12.66</v>
      </c>
      <c r="G307" s="54" t="s">
        <v>652</v>
      </c>
      <c r="H307" s="54" t="s">
        <v>765</v>
      </c>
      <c r="I307" s="54" t="s">
        <v>761</v>
      </c>
      <c r="J307" s="54" t="s">
        <v>766</v>
      </c>
    </row>
    <row r="308" spans="1:10" x14ac:dyDescent="0.2">
      <c r="A308" s="53">
        <v>201830</v>
      </c>
      <c r="B308" s="53">
        <v>4</v>
      </c>
      <c r="C308" s="54" t="s">
        <v>472</v>
      </c>
      <c r="D308" s="54" t="s">
        <v>1221</v>
      </c>
      <c r="E308" s="55">
        <v>6.15</v>
      </c>
      <c r="F308" s="55">
        <v>5.36</v>
      </c>
      <c r="G308" s="54" t="s">
        <v>652</v>
      </c>
      <c r="H308" s="54" t="s">
        <v>702</v>
      </c>
      <c r="I308" s="54" t="s">
        <v>497</v>
      </c>
      <c r="J308" s="54" t="s">
        <v>570</v>
      </c>
    </row>
    <row r="309" spans="1:10" x14ac:dyDescent="0.2">
      <c r="A309" s="53">
        <v>201111</v>
      </c>
      <c r="B309" s="53">
        <v>4</v>
      </c>
      <c r="C309" s="54" t="s">
        <v>472</v>
      </c>
      <c r="D309" s="54" t="s">
        <v>1222</v>
      </c>
      <c r="E309" s="55">
        <v>10.7</v>
      </c>
      <c r="F309" s="55">
        <v>9.81</v>
      </c>
      <c r="G309" s="54" t="s">
        <v>652</v>
      </c>
      <c r="H309" s="54" t="s">
        <v>429</v>
      </c>
      <c r="I309" s="54" t="s">
        <v>442</v>
      </c>
      <c r="J309" s="54" t="s">
        <v>531</v>
      </c>
    </row>
    <row r="310" spans="1:10" x14ac:dyDescent="0.2">
      <c r="A310" s="53">
        <v>201889</v>
      </c>
      <c r="B310" s="53">
        <v>4</v>
      </c>
      <c r="C310" s="54" t="s">
        <v>472</v>
      </c>
      <c r="D310" s="54" t="s">
        <v>1223</v>
      </c>
      <c r="E310" s="55">
        <v>15.28</v>
      </c>
      <c r="F310" s="55">
        <v>13.9</v>
      </c>
      <c r="G310" s="54" t="s">
        <v>652</v>
      </c>
      <c r="H310" s="54" t="s">
        <v>765</v>
      </c>
      <c r="I310" s="54" t="s">
        <v>761</v>
      </c>
      <c r="J310" s="54" t="s">
        <v>766</v>
      </c>
    </row>
    <row r="311" spans="1:10" x14ac:dyDescent="0.2">
      <c r="A311" s="53">
        <v>201924</v>
      </c>
      <c r="B311" s="53">
        <v>4</v>
      </c>
      <c r="C311" s="54" t="s">
        <v>472</v>
      </c>
      <c r="D311" s="54" t="s">
        <v>1224</v>
      </c>
      <c r="E311" s="55">
        <v>6.68</v>
      </c>
      <c r="F311" s="55">
        <v>5.88</v>
      </c>
      <c r="G311" s="54" t="s">
        <v>730</v>
      </c>
      <c r="H311" s="54" t="s">
        <v>531</v>
      </c>
      <c r="I311" s="54" t="s">
        <v>635</v>
      </c>
      <c r="J311" s="54" t="s">
        <v>766</v>
      </c>
    </row>
    <row r="312" spans="1:10" x14ac:dyDescent="0.2">
      <c r="A312" s="53">
        <v>255925</v>
      </c>
      <c r="B312" s="53">
        <v>14</v>
      </c>
      <c r="C312" s="54" t="s">
        <v>1225</v>
      </c>
      <c r="D312" s="54" t="s">
        <v>329</v>
      </c>
      <c r="E312" s="55">
        <v>0.21</v>
      </c>
      <c r="F312" s="55">
        <v>0.21</v>
      </c>
      <c r="G312" s="54" t="s">
        <v>1226</v>
      </c>
      <c r="H312" s="54" t="s">
        <v>715</v>
      </c>
      <c r="I312" s="54" t="s">
        <v>1227</v>
      </c>
      <c r="J312" s="54" t="s">
        <v>1228</v>
      </c>
    </row>
    <row r="313" spans="1:10" x14ac:dyDescent="0.2">
      <c r="A313" s="53">
        <v>201532</v>
      </c>
      <c r="B313" s="53">
        <v>4</v>
      </c>
      <c r="C313" s="54" t="s">
        <v>472</v>
      </c>
      <c r="D313" s="54" t="s">
        <v>1229</v>
      </c>
      <c r="E313" s="55">
        <v>8.5299999999999994</v>
      </c>
      <c r="F313" s="55">
        <v>7.4</v>
      </c>
      <c r="G313" s="54" t="s">
        <v>428</v>
      </c>
      <c r="H313" s="54" t="s">
        <v>610</v>
      </c>
      <c r="I313" s="54" t="s">
        <v>753</v>
      </c>
      <c r="J313" s="54" t="s">
        <v>1230</v>
      </c>
    </row>
    <row r="314" spans="1:10" x14ac:dyDescent="0.2">
      <c r="A314" s="53">
        <v>201163</v>
      </c>
      <c r="B314" s="53">
        <v>4</v>
      </c>
      <c r="C314" s="54" t="s">
        <v>472</v>
      </c>
      <c r="D314" s="54" t="s">
        <v>1231</v>
      </c>
      <c r="E314" s="55">
        <v>4.5</v>
      </c>
      <c r="F314" s="55">
        <v>3.99</v>
      </c>
      <c r="G314" s="54" t="s">
        <v>730</v>
      </c>
      <c r="H314" s="54" t="s">
        <v>447</v>
      </c>
      <c r="I314" s="54" t="s">
        <v>442</v>
      </c>
      <c r="J314" s="54" t="s">
        <v>463</v>
      </c>
    </row>
    <row r="315" spans="1:10" x14ac:dyDescent="0.2">
      <c r="A315" s="53">
        <v>201224</v>
      </c>
      <c r="B315" s="53">
        <v>4</v>
      </c>
      <c r="C315" s="54" t="s">
        <v>472</v>
      </c>
      <c r="D315" s="54" t="s">
        <v>1232</v>
      </c>
      <c r="E315" s="55">
        <v>9.19</v>
      </c>
      <c r="F315" s="55">
        <v>7.7</v>
      </c>
      <c r="G315" s="54" t="s">
        <v>730</v>
      </c>
      <c r="H315" s="54" t="s">
        <v>883</v>
      </c>
      <c r="I315" s="54" t="s">
        <v>1233</v>
      </c>
      <c r="J315" s="54" t="s">
        <v>1234</v>
      </c>
    </row>
    <row r="316" spans="1:10" x14ac:dyDescent="0.2">
      <c r="A316" s="53">
        <v>201818</v>
      </c>
      <c r="B316" s="53">
        <v>4</v>
      </c>
      <c r="C316" s="54" t="s">
        <v>472</v>
      </c>
      <c r="D316" s="54" t="s">
        <v>1235</v>
      </c>
      <c r="E316" s="55">
        <v>9.83</v>
      </c>
      <c r="F316" s="55">
        <v>8.6999999999999993</v>
      </c>
      <c r="G316" s="54" t="s">
        <v>652</v>
      </c>
      <c r="H316" s="54" t="s">
        <v>765</v>
      </c>
      <c r="I316" s="54" t="s">
        <v>761</v>
      </c>
      <c r="J316" s="54" t="s">
        <v>766</v>
      </c>
    </row>
    <row r="317" spans="1:10" x14ac:dyDescent="0.2">
      <c r="A317" s="53">
        <v>201581</v>
      </c>
      <c r="B317" s="53">
        <v>4</v>
      </c>
      <c r="C317" s="54" t="s">
        <v>472</v>
      </c>
      <c r="D317" s="54" t="s">
        <v>1236</v>
      </c>
      <c r="E317" s="55">
        <v>5.74</v>
      </c>
      <c r="F317" s="55">
        <v>4.8</v>
      </c>
      <c r="G317" s="54" t="s">
        <v>730</v>
      </c>
      <c r="H317" s="54" t="s">
        <v>878</v>
      </c>
      <c r="I317" s="54" t="s">
        <v>1214</v>
      </c>
      <c r="J317" s="54" t="s">
        <v>990</v>
      </c>
    </row>
    <row r="318" spans="1:10" x14ac:dyDescent="0.2">
      <c r="A318" s="53">
        <v>201225</v>
      </c>
      <c r="B318" s="53">
        <v>4</v>
      </c>
      <c r="C318" s="54" t="s">
        <v>472</v>
      </c>
      <c r="D318" s="54" t="s">
        <v>310</v>
      </c>
      <c r="E318" s="55">
        <v>9.19</v>
      </c>
      <c r="F318" s="55">
        <v>7.7</v>
      </c>
      <c r="G318" s="54" t="s">
        <v>730</v>
      </c>
      <c r="H318" s="54" t="s">
        <v>883</v>
      </c>
      <c r="I318" s="54" t="s">
        <v>1237</v>
      </c>
      <c r="J318" s="54" t="s">
        <v>1238</v>
      </c>
    </row>
    <row r="319" spans="1:10" x14ac:dyDescent="0.2">
      <c r="A319" s="53">
        <v>201872</v>
      </c>
      <c r="B319" s="53">
        <v>4</v>
      </c>
      <c r="C319" s="54" t="s">
        <v>472</v>
      </c>
      <c r="D319" s="54" t="s">
        <v>1239</v>
      </c>
      <c r="E319" s="55">
        <v>7.18</v>
      </c>
      <c r="F319" s="55">
        <v>6.05</v>
      </c>
      <c r="G319" s="54" t="s">
        <v>730</v>
      </c>
      <c r="H319" s="54" t="s">
        <v>531</v>
      </c>
      <c r="I319" s="54" t="s">
        <v>635</v>
      </c>
      <c r="J319" s="54" t="s">
        <v>766</v>
      </c>
    </row>
    <row r="320" spans="1:10" x14ac:dyDescent="0.2">
      <c r="A320" s="53">
        <v>201071</v>
      </c>
      <c r="B320" s="53">
        <v>4</v>
      </c>
      <c r="C320" s="54" t="s">
        <v>472</v>
      </c>
      <c r="D320" s="54" t="s">
        <v>1240</v>
      </c>
      <c r="E320" s="55">
        <v>14.42</v>
      </c>
      <c r="F320" s="55">
        <v>12.9</v>
      </c>
      <c r="G320" s="54" t="s">
        <v>652</v>
      </c>
      <c r="H320" s="54" t="s">
        <v>765</v>
      </c>
      <c r="I320" s="54" t="s">
        <v>761</v>
      </c>
      <c r="J320" s="54" t="s">
        <v>766</v>
      </c>
    </row>
    <row r="321" spans="1:10" x14ac:dyDescent="0.2">
      <c r="A321" s="53">
        <v>201867</v>
      </c>
      <c r="B321" s="53">
        <v>4</v>
      </c>
      <c r="C321" s="54" t="s">
        <v>472</v>
      </c>
      <c r="D321" s="54" t="s">
        <v>1241</v>
      </c>
      <c r="E321" s="55">
        <v>7.01</v>
      </c>
      <c r="F321" s="55">
        <v>5.88</v>
      </c>
      <c r="G321" s="54" t="s">
        <v>730</v>
      </c>
      <c r="H321" s="54" t="s">
        <v>531</v>
      </c>
      <c r="I321" s="54" t="s">
        <v>635</v>
      </c>
      <c r="J321" s="54" t="s">
        <v>766</v>
      </c>
    </row>
    <row r="322" spans="1:10" x14ac:dyDescent="0.2">
      <c r="A322" s="53">
        <v>201697</v>
      </c>
      <c r="B322" s="53">
        <v>4</v>
      </c>
      <c r="C322" s="54" t="s">
        <v>472</v>
      </c>
      <c r="D322" s="54" t="s">
        <v>1242</v>
      </c>
      <c r="E322" s="55">
        <v>4.5</v>
      </c>
      <c r="F322" s="55">
        <v>3.99</v>
      </c>
      <c r="G322" s="54" t="s">
        <v>730</v>
      </c>
      <c r="H322" s="54" t="s">
        <v>1161</v>
      </c>
      <c r="I322" s="54" t="s">
        <v>442</v>
      </c>
      <c r="J322" s="54" t="s">
        <v>544</v>
      </c>
    </row>
    <row r="323" spans="1:10" x14ac:dyDescent="0.2">
      <c r="A323" s="53">
        <v>201681</v>
      </c>
      <c r="B323" s="53">
        <v>4</v>
      </c>
      <c r="C323" s="54" t="s">
        <v>472</v>
      </c>
      <c r="D323" s="54" t="s">
        <v>1243</v>
      </c>
      <c r="E323" s="55">
        <v>14.57</v>
      </c>
      <c r="F323" s="55">
        <v>13.44</v>
      </c>
      <c r="G323" s="54" t="s">
        <v>428</v>
      </c>
      <c r="H323" s="54" t="s">
        <v>531</v>
      </c>
      <c r="I323" s="54" t="s">
        <v>635</v>
      </c>
      <c r="J323" s="54" t="s">
        <v>766</v>
      </c>
    </row>
    <row r="324" spans="1:10" x14ac:dyDescent="0.2">
      <c r="A324" s="53">
        <v>201142</v>
      </c>
      <c r="B324" s="53">
        <v>4</v>
      </c>
      <c r="C324" s="54" t="s">
        <v>472</v>
      </c>
      <c r="D324" s="54" t="s">
        <v>1244</v>
      </c>
      <c r="E324" s="55">
        <v>16.12</v>
      </c>
      <c r="F324" s="55">
        <v>14.6</v>
      </c>
      <c r="G324" s="54" t="s">
        <v>652</v>
      </c>
      <c r="H324" s="54" t="s">
        <v>765</v>
      </c>
      <c r="I324" s="54" t="s">
        <v>761</v>
      </c>
      <c r="J324" s="54" t="s">
        <v>766</v>
      </c>
    </row>
    <row r="325" spans="1:10" x14ac:dyDescent="0.2">
      <c r="A325" s="53">
        <v>255385</v>
      </c>
      <c r="B325" s="53">
        <v>14</v>
      </c>
      <c r="C325" s="54" t="s">
        <v>1225</v>
      </c>
      <c r="D325" s="54" t="s">
        <v>330</v>
      </c>
      <c r="E325" s="55">
        <v>0.5</v>
      </c>
      <c r="F325" s="55">
        <v>0.28999999999999998</v>
      </c>
      <c r="G325" s="54" t="s">
        <v>1226</v>
      </c>
      <c r="H325" s="54" t="s">
        <v>589</v>
      </c>
      <c r="I325" s="54" t="s">
        <v>953</v>
      </c>
      <c r="J325" s="54" t="s">
        <v>1245</v>
      </c>
    </row>
    <row r="326" spans="1:10" x14ac:dyDescent="0.2">
      <c r="A326" s="53">
        <v>201926</v>
      </c>
      <c r="B326" s="53">
        <v>4</v>
      </c>
      <c r="C326" s="54" t="s">
        <v>472</v>
      </c>
      <c r="D326" s="54" t="s">
        <v>1246</v>
      </c>
      <c r="E326" s="55">
        <v>11.63</v>
      </c>
      <c r="F326" s="55">
        <v>10.49</v>
      </c>
      <c r="G326" s="54" t="s">
        <v>652</v>
      </c>
      <c r="H326" s="54" t="s">
        <v>531</v>
      </c>
      <c r="I326" s="54" t="s">
        <v>635</v>
      </c>
      <c r="J326" s="54" t="s">
        <v>766</v>
      </c>
    </row>
    <row r="327" spans="1:10" x14ac:dyDescent="0.2">
      <c r="A327" s="53">
        <v>201695</v>
      </c>
      <c r="B327" s="53">
        <v>4</v>
      </c>
      <c r="C327" s="54" t="s">
        <v>472</v>
      </c>
      <c r="D327" s="54" t="s">
        <v>1247</v>
      </c>
      <c r="E327" s="55">
        <v>7.01</v>
      </c>
      <c r="F327" s="55">
        <v>5.88</v>
      </c>
      <c r="G327" s="54" t="s">
        <v>730</v>
      </c>
      <c r="H327" s="54" t="s">
        <v>531</v>
      </c>
      <c r="I327" s="54" t="s">
        <v>635</v>
      </c>
      <c r="J327" s="54" t="s">
        <v>766</v>
      </c>
    </row>
    <row r="328" spans="1:10" x14ac:dyDescent="0.2">
      <c r="A328" s="53">
        <v>201371</v>
      </c>
      <c r="B328" s="53">
        <v>4</v>
      </c>
      <c r="C328" s="54" t="s">
        <v>472</v>
      </c>
      <c r="D328" s="54" t="s">
        <v>1248</v>
      </c>
      <c r="E328" s="55">
        <v>10.44</v>
      </c>
      <c r="F328" s="55">
        <v>10.44</v>
      </c>
      <c r="G328" s="54" t="s">
        <v>652</v>
      </c>
      <c r="H328" s="54" t="s">
        <v>531</v>
      </c>
      <c r="I328" s="54" t="s">
        <v>635</v>
      </c>
      <c r="J328" s="54" t="s">
        <v>766</v>
      </c>
    </row>
    <row r="329" spans="1:10" x14ac:dyDescent="0.2">
      <c r="A329" s="53">
        <v>201668</v>
      </c>
      <c r="B329" s="53">
        <v>4</v>
      </c>
      <c r="C329" s="54" t="s">
        <v>472</v>
      </c>
      <c r="D329" s="54" t="s">
        <v>1249</v>
      </c>
      <c r="E329" s="55">
        <v>12.81</v>
      </c>
      <c r="F329" s="55">
        <v>11.68</v>
      </c>
      <c r="G329" s="54" t="s">
        <v>652</v>
      </c>
      <c r="H329" s="54" t="s">
        <v>531</v>
      </c>
      <c r="I329" s="54" t="s">
        <v>635</v>
      </c>
      <c r="J329" s="54" t="s">
        <v>766</v>
      </c>
    </row>
    <row r="330" spans="1:10" x14ac:dyDescent="0.2">
      <c r="A330" s="53">
        <v>201103</v>
      </c>
      <c r="B330" s="53">
        <v>4</v>
      </c>
      <c r="C330" s="54" t="s">
        <v>472</v>
      </c>
      <c r="D330" s="54" t="s">
        <v>1250</v>
      </c>
      <c r="E330" s="55">
        <v>8.0500000000000007</v>
      </c>
      <c r="F330" s="55">
        <v>7.52</v>
      </c>
      <c r="G330" s="54" t="s">
        <v>428</v>
      </c>
      <c r="H330" s="54" t="s">
        <v>765</v>
      </c>
      <c r="I330" s="54" t="s">
        <v>761</v>
      </c>
      <c r="J330" s="54" t="s">
        <v>766</v>
      </c>
    </row>
    <row r="331" spans="1:10" x14ac:dyDescent="0.2">
      <c r="A331" s="53">
        <v>201847</v>
      </c>
      <c r="B331" s="53">
        <v>4</v>
      </c>
      <c r="C331" s="54" t="s">
        <v>472</v>
      </c>
      <c r="D331" s="54" t="s">
        <v>1251</v>
      </c>
      <c r="E331" s="55">
        <v>4.3</v>
      </c>
      <c r="F331" s="55">
        <v>3.5</v>
      </c>
      <c r="G331" s="54" t="s">
        <v>730</v>
      </c>
      <c r="H331" s="54" t="s">
        <v>1145</v>
      </c>
      <c r="I331" s="54" t="s">
        <v>1146</v>
      </c>
      <c r="J331" s="54" t="s">
        <v>1147</v>
      </c>
    </row>
    <row r="332" spans="1:10" x14ac:dyDescent="0.2">
      <c r="A332" s="53">
        <v>201918</v>
      </c>
      <c r="B332" s="53">
        <v>4</v>
      </c>
      <c r="C332" s="54" t="s">
        <v>472</v>
      </c>
      <c r="D332" s="54" t="s">
        <v>1252</v>
      </c>
      <c r="E332" s="55">
        <v>8.8800000000000008</v>
      </c>
      <c r="F332" s="55">
        <v>7.5</v>
      </c>
      <c r="G332" s="54" t="s">
        <v>652</v>
      </c>
      <c r="H332" s="54" t="s">
        <v>1034</v>
      </c>
      <c r="I332" s="54" t="s">
        <v>761</v>
      </c>
      <c r="J332" s="54" t="s">
        <v>440</v>
      </c>
    </row>
    <row r="333" spans="1:10" x14ac:dyDescent="0.2">
      <c r="A333" s="53">
        <v>201239</v>
      </c>
      <c r="B333" s="53">
        <v>4</v>
      </c>
      <c r="C333" s="54" t="s">
        <v>472</v>
      </c>
      <c r="D333" s="54" t="s">
        <v>1253</v>
      </c>
      <c r="E333" s="55">
        <v>5.74</v>
      </c>
      <c r="F333" s="55">
        <v>4.8</v>
      </c>
      <c r="G333" s="54" t="s">
        <v>730</v>
      </c>
      <c r="H333" s="54" t="s">
        <v>878</v>
      </c>
      <c r="I333" s="54" t="s">
        <v>1214</v>
      </c>
      <c r="J333" s="54" t="s">
        <v>990</v>
      </c>
    </row>
    <row r="334" spans="1:10" x14ac:dyDescent="0.2">
      <c r="A334" s="53">
        <v>201023</v>
      </c>
      <c r="B334" s="53">
        <v>4</v>
      </c>
      <c r="C334" s="54" t="s">
        <v>472</v>
      </c>
      <c r="D334" s="54" t="s">
        <v>1254</v>
      </c>
      <c r="E334" s="55">
        <v>4.3</v>
      </c>
      <c r="F334" s="55">
        <v>3.5</v>
      </c>
      <c r="G334" s="54" t="s">
        <v>730</v>
      </c>
      <c r="H334" s="54" t="s">
        <v>1145</v>
      </c>
      <c r="I334" s="54" t="s">
        <v>1146</v>
      </c>
      <c r="J334" s="54" t="s">
        <v>1147</v>
      </c>
    </row>
    <row r="335" spans="1:10" x14ac:dyDescent="0.2">
      <c r="A335" s="53">
        <v>201344</v>
      </c>
      <c r="B335" s="53">
        <v>4</v>
      </c>
      <c r="C335" s="54" t="s">
        <v>472</v>
      </c>
      <c r="D335" s="54" t="s">
        <v>1255</v>
      </c>
      <c r="E335" s="55">
        <v>3.29</v>
      </c>
      <c r="F335" s="55">
        <v>2.9</v>
      </c>
      <c r="G335" s="54" t="s">
        <v>652</v>
      </c>
      <c r="H335" s="54" t="s">
        <v>468</v>
      </c>
      <c r="I335" s="54" t="s">
        <v>453</v>
      </c>
      <c r="J335" s="54" t="s">
        <v>468</v>
      </c>
    </row>
    <row r="336" spans="1:10" x14ac:dyDescent="0.2">
      <c r="A336" s="53">
        <v>201509</v>
      </c>
      <c r="B336" s="53">
        <v>4</v>
      </c>
      <c r="C336" s="54" t="s">
        <v>472</v>
      </c>
      <c r="D336" s="54" t="s">
        <v>1256</v>
      </c>
      <c r="E336" s="55">
        <v>10.79</v>
      </c>
      <c r="F336" s="55">
        <v>9.5</v>
      </c>
      <c r="G336" s="54" t="s">
        <v>652</v>
      </c>
      <c r="H336" s="54" t="s">
        <v>718</v>
      </c>
      <c r="I336" s="54" t="s">
        <v>1182</v>
      </c>
      <c r="J336" s="54" t="s">
        <v>1257</v>
      </c>
    </row>
    <row r="337" spans="1:10" x14ac:dyDescent="0.2">
      <c r="A337" s="53">
        <v>201393</v>
      </c>
      <c r="B337" s="53">
        <v>4</v>
      </c>
      <c r="C337" s="54" t="s">
        <v>472</v>
      </c>
      <c r="D337" s="54" t="s">
        <v>1258</v>
      </c>
      <c r="E337" s="55">
        <v>5.74</v>
      </c>
      <c r="F337" s="55">
        <v>4.8</v>
      </c>
      <c r="G337" s="54" t="s">
        <v>730</v>
      </c>
      <c r="H337" s="54" t="s">
        <v>878</v>
      </c>
      <c r="I337" s="54" t="s">
        <v>1214</v>
      </c>
      <c r="J337" s="54" t="s">
        <v>990</v>
      </c>
    </row>
    <row r="338" spans="1:10" x14ac:dyDescent="0.2">
      <c r="A338" s="53">
        <v>201914</v>
      </c>
      <c r="B338" s="53">
        <v>4</v>
      </c>
      <c r="C338" s="54" t="s">
        <v>472</v>
      </c>
      <c r="D338" s="54" t="s">
        <v>1259</v>
      </c>
      <c r="E338" s="55">
        <v>11.57</v>
      </c>
      <c r="F338" s="55">
        <v>10.44</v>
      </c>
      <c r="G338" s="54" t="s">
        <v>652</v>
      </c>
      <c r="H338" s="54" t="s">
        <v>765</v>
      </c>
      <c r="I338" s="54" t="s">
        <v>761</v>
      </c>
      <c r="J338" s="54" t="s">
        <v>766</v>
      </c>
    </row>
    <row r="339" spans="1:10" x14ac:dyDescent="0.2">
      <c r="A339" s="53">
        <v>201170</v>
      </c>
      <c r="B339" s="53">
        <v>4</v>
      </c>
      <c r="C339" s="54" t="s">
        <v>472</v>
      </c>
      <c r="D339" s="54" t="s">
        <v>1260</v>
      </c>
      <c r="E339" s="55">
        <v>7.23</v>
      </c>
      <c r="F339" s="55">
        <v>6.1</v>
      </c>
      <c r="G339" s="54" t="s">
        <v>428</v>
      </c>
      <c r="H339" s="54" t="s">
        <v>610</v>
      </c>
      <c r="I339" s="54" t="s">
        <v>753</v>
      </c>
      <c r="J339" s="54" t="s">
        <v>1230</v>
      </c>
    </row>
    <row r="340" spans="1:10" x14ac:dyDescent="0.2">
      <c r="A340" s="53">
        <v>201202</v>
      </c>
      <c r="B340" s="53">
        <v>4</v>
      </c>
      <c r="C340" s="54" t="s">
        <v>472</v>
      </c>
      <c r="D340" s="54" t="s">
        <v>305</v>
      </c>
      <c r="E340" s="55">
        <v>12.74</v>
      </c>
      <c r="F340" s="55">
        <v>11.45</v>
      </c>
      <c r="G340" s="54" t="s">
        <v>652</v>
      </c>
      <c r="H340" s="54" t="s">
        <v>718</v>
      </c>
      <c r="I340" s="54" t="s">
        <v>1182</v>
      </c>
      <c r="J340" s="54" t="s">
        <v>1257</v>
      </c>
    </row>
    <row r="341" spans="1:10" x14ac:dyDescent="0.2">
      <c r="A341" s="53">
        <v>201714</v>
      </c>
      <c r="B341" s="53">
        <v>4</v>
      </c>
      <c r="C341" s="54" t="s">
        <v>472</v>
      </c>
      <c r="D341" s="54" t="s">
        <v>1261</v>
      </c>
      <c r="E341" s="55">
        <v>7.07</v>
      </c>
      <c r="F341" s="55">
        <v>5.8</v>
      </c>
      <c r="G341" s="54" t="s">
        <v>652</v>
      </c>
      <c r="H341" s="54" t="s">
        <v>544</v>
      </c>
      <c r="I341" s="54" t="s">
        <v>813</v>
      </c>
      <c r="J341" s="54" t="s">
        <v>814</v>
      </c>
    </row>
    <row r="342" spans="1:10" x14ac:dyDescent="0.2">
      <c r="A342" s="53">
        <v>201218</v>
      </c>
      <c r="B342" s="53">
        <v>4</v>
      </c>
      <c r="C342" s="54" t="s">
        <v>472</v>
      </c>
      <c r="D342" s="54" t="s">
        <v>1262</v>
      </c>
      <c r="E342" s="55">
        <v>4.3</v>
      </c>
      <c r="F342" s="55">
        <v>3.5</v>
      </c>
      <c r="G342" s="54" t="s">
        <v>730</v>
      </c>
      <c r="H342" s="54" t="s">
        <v>1145</v>
      </c>
      <c r="I342" s="54" t="s">
        <v>1146</v>
      </c>
      <c r="J342" s="54" t="s">
        <v>1147</v>
      </c>
    </row>
    <row r="343" spans="1:10" x14ac:dyDescent="0.2">
      <c r="A343" s="53">
        <v>201851</v>
      </c>
      <c r="B343" s="53">
        <v>4</v>
      </c>
      <c r="C343" s="54" t="s">
        <v>472</v>
      </c>
      <c r="D343" s="54" t="s">
        <v>1263</v>
      </c>
      <c r="E343" s="55">
        <v>4.3</v>
      </c>
      <c r="F343" s="55">
        <v>3.5</v>
      </c>
      <c r="G343" s="54" t="s">
        <v>730</v>
      </c>
      <c r="H343" s="54" t="s">
        <v>1145</v>
      </c>
      <c r="I343" s="54" t="s">
        <v>1146</v>
      </c>
      <c r="J343" s="54" t="s">
        <v>1147</v>
      </c>
    </row>
    <row r="344" spans="1:10" x14ac:dyDescent="0.2">
      <c r="A344" s="53">
        <v>201804</v>
      </c>
      <c r="B344" s="53">
        <v>4</v>
      </c>
      <c r="C344" s="54" t="s">
        <v>472</v>
      </c>
      <c r="D344" s="54" t="s">
        <v>1264</v>
      </c>
      <c r="E344" s="55">
        <v>11.62</v>
      </c>
      <c r="F344" s="55">
        <v>10.49</v>
      </c>
      <c r="G344" s="54" t="s">
        <v>652</v>
      </c>
      <c r="H344" s="54" t="s">
        <v>531</v>
      </c>
      <c r="I344" s="54" t="s">
        <v>635</v>
      </c>
      <c r="J344" s="54" t="s">
        <v>766</v>
      </c>
    </row>
    <row r="345" spans="1:10" x14ac:dyDescent="0.2">
      <c r="A345" s="53">
        <v>201087</v>
      </c>
      <c r="B345" s="53">
        <v>4</v>
      </c>
      <c r="C345" s="54" t="s">
        <v>472</v>
      </c>
      <c r="D345" s="54" t="s">
        <v>1265</v>
      </c>
      <c r="E345" s="55">
        <v>11.27</v>
      </c>
      <c r="F345" s="55">
        <v>10.14</v>
      </c>
      <c r="G345" s="54" t="s">
        <v>652</v>
      </c>
      <c r="H345" s="54" t="s">
        <v>765</v>
      </c>
      <c r="I345" s="54" t="s">
        <v>761</v>
      </c>
      <c r="J345" s="54" t="s">
        <v>766</v>
      </c>
    </row>
    <row r="346" spans="1:10" x14ac:dyDescent="0.2">
      <c r="A346" s="53">
        <v>201287</v>
      </c>
      <c r="B346" s="53">
        <v>4</v>
      </c>
      <c r="C346" s="54" t="s">
        <v>472</v>
      </c>
      <c r="D346" s="54" t="s">
        <v>1266</v>
      </c>
      <c r="E346" s="55">
        <v>5.74</v>
      </c>
      <c r="F346" s="55">
        <v>4.8</v>
      </c>
      <c r="G346" s="54" t="s">
        <v>730</v>
      </c>
      <c r="H346" s="54" t="s">
        <v>878</v>
      </c>
      <c r="I346" s="54" t="s">
        <v>1214</v>
      </c>
      <c r="J346" s="54" t="s">
        <v>990</v>
      </c>
    </row>
    <row r="347" spans="1:10" x14ac:dyDescent="0.2">
      <c r="A347" s="53">
        <v>201865</v>
      </c>
      <c r="B347" s="53">
        <v>4</v>
      </c>
      <c r="C347" s="54" t="s">
        <v>472</v>
      </c>
      <c r="D347" s="54" t="s">
        <v>1267</v>
      </c>
      <c r="E347" s="55">
        <v>7.01</v>
      </c>
      <c r="F347" s="55">
        <v>5.88</v>
      </c>
      <c r="G347" s="54" t="s">
        <v>730</v>
      </c>
      <c r="H347" s="54" t="s">
        <v>531</v>
      </c>
      <c r="I347" s="54" t="s">
        <v>635</v>
      </c>
      <c r="J347" s="54" t="s">
        <v>766</v>
      </c>
    </row>
    <row r="348" spans="1:10" x14ac:dyDescent="0.2">
      <c r="A348" s="53">
        <v>201868</v>
      </c>
      <c r="B348" s="53">
        <v>4</v>
      </c>
      <c r="C348" s="54" t="s">
        <v>472</v>
      </c>
      <c r="D348" s="54" t="s">
        <v>1268</v>
      </c>
      <c r="E348" s="55">
        <v>7.01</v>
      </c>
      <c r="F348" s="55">
        <v>5.88</v>
      </c>
      <c r="G348" s="54" t="s">
        <v>730</v>
      </c>
      <c r="H348" s="54" t="s">
        <v>531</v>
      </c>
      <c r="I348" s="54" t="s">
        <v>635</v>
      </c>
      <c r="J348" s="54" t="s">
        <v>766</v>
      </c>
    </row>
    <row r="349" spans="1:10" x14ac:dyDescent="0.2">
      <c r="A349" s="53">
        <v>201219</v>
      </c>
      <c r="B349" s="53">
        <v>4</v>
      </c>
      <c r="C349" s="54" t="s">
        <v>472</v>
      </c>
      <c r="D349" s="54" t="s">
        <v>1269</v>
      </c>
      <c r="E349" s="55">
        <v>4.3</v>
      </c>
      <c r="F349" s="55">
        <v>3.5</v>
      </c>
      <c r="G349" s="54" t="s">
        <v>730</v>
      </c>
      <c r="H349" s="54" t="s">
        <v>1145</v>
      </c>
      <c r="I349" s="54" t="s">
        <v>1146</v>
      </c>
      <c r="J349" s="54" t="s">
        <v>1147</v>
      </c>
    </row>
    <row r="350" spans="1:10" x14ac:dyDescent="0.2">
      <c r="A350" s="53">
        <v>201848</v>
      </c>
      <c r="B350" s="53">
        <v>4</v>
      </c>
      <c r="C350" s="54" t="s">
        <v>472</v>
      </c>
      <c r="D350" s="54" t="s">
        <v>1270</v>
      </c>
      <c r="E350" s="55">
        <v>12.81</v>
      </c>
      <c r="F350" s="55">
        <v>11.68</v>
      </c>
      <c r="G350" s="54" t="s">
        <v>652</v>
      </c>
      <c r="H350" s="54" t="s">
        <v>531</v>
      </c>
      <c r="I350" s="54" t="s">
        <v>635</v>
      </c>
      <c r="J350" s="54" t="s">
        <v>766</v>
      </c>
    </row>
    <row r="351" spans="1:10" x14ac:dyDescent="0.2">
      <c r="A351" s="53">
        <v>201403</v>
      </c>
      <c r="B351" s="53">
        <v>4</v>
      </c>
      <c r="C351" s="54" t="s">
        <v>472</v>
      </c>
      <c r="D351" s="54" t="s">
        <v>1271</v>
      </c>
      <c r="E351" s="55">
        <v>11.92</v>
      </c>
      <c r="F351" s="55">
        <v>10.4</v>
      </c>
      <c r="G351" s="54" t="s">
        <v>652</v>
      </c>
      <c r="H351" s="54" t="s">
        <v>765</v>
      </c>
      <c r="I351" s="54" t="s">
        <v>761</v>
      </c>
      <c r="J351" s="54" t="s">
        <v>766</v>
      </c>
    </row>
    <row r="352" spans="1:10" x14ac:dyDescent="0.2">
      <c r="A352" s="53">
        <v>201072</v>
      </c>
      <c r="B352" s="53">
        <v>4</v>
      </c>
      <c r="C352" s="54" t="s">
        <v>472</v>
      </c>
      <c r="D352" s="54" t="s">
        <v>1272</v>
      </c>
      <c r="E352" s="55">
        <v>15.28</v>
      </c>
      <c r="F352" s="55">
        <v>13.9</v>
      </c>
      <c r="G352" s="54" t="s">
        <v>652</v>
      </c>
      <c r="H352" s="54" t="s">
        <v>1034</v>
      </c>
      <c r="I352" s="54" t="s">
        <v>761</v>
      </c>
      <c r="J352" s="54" t="s">
        <v>440</v>
      </c>
    </row>
    <row r="353" spans="1:10" x14ac:dyDescent="0.2">
      <c r="A353" s="53">
        <v>201331</v>
      </c>
      <c r="B353" s="53">
        <v>4</v>
      </c>
      <c r="C353" s="54" t="s">
        <v>472</v>
      </c>
      <c r="D353" s="54" t="s">
        <v>1273</v>
      </c>
      <c r="E353" s="55">
        <v>5.74</v>
      </c>
      <c r="F353" s="55">
        <v>4.8</v>
      </c>
      <c r="G353" s="54" t="s">
        <v>730</v>
      </c>
      <c r="H353" s="54" t="s">
        <v>878</v>
      </c>
      <c r="I353" s="54" t="s">
        <v>1214</v>
      </c>
      <c r="J353" s="54" t="s">
        <v>990</v>
      </c>
    </row>
    <row r="354" spans="1:10" x14ac:dyDescent="0.2">
      <c r="A354" s="53">
        <v>201874</v>
      </c>
      <c r="B354" s="53">
        <v>4</v>
      </c>
      <c r="C354" s="54" t="s">
        <v>472</v>
      </c>
      <c r="D354" s="54" t="s">
        <v>1274</v>
      </c>
      <c r="E354" s="55">
        <v>7.18</v>
      </c>
      <c r="F354" s="55">
        <v>6.05</v>
      </c>
      <c r="G354" s="54" t="s">
        <v>730</v>
      </c>
      <c r="H354" s="54" t="s">
        <v>531</v>
      </c>
      <c r="I354" s="54" t="s">
        <v>635</v>
      </c>
      <c r="J354" s="54" t="s">
        <v>766</v>
      </c>
    </row>
    <row r="355" spans="1:10" x14ac:dyDescent="0.2">
      <c r="A355" s="53">
        <v>201250</v>
      </c>
      <c r="B355" s="53">
        <v>4</v>
      </c>
      <c r="C355" s="54" t="s">
        <v>472</v>
      </c>
      <c r="D355" s="54" t="s">
        <v>1275</v>
      </c>
      <c r="E355" s="55">
        <v>9.98</v>
      </c>
      <c r="F355" s="55">
        <v>9.98</v>
      </c>
      <c r="G355" s="54" t="s">
        <v>428</v>
      </c>
      <c r="H355" s="54" t="s">
        <v>765</v>
      </c>
      <c r="I355" s="54" t="s">
        <v>761</v>
      </c>
      <c r="J355" s="54" t="s">
        <v>766</v>
      </c>
    </row>
    <row r="356" spans="1:10" x14ac:dyDescent="0.2">
      <c r="A356" s="53">
        <v>201194</v>
      </c>
      <c r="B356" s="53">
        <v>4</v>
      </c>
      <c r="C356" s="54" t="s">
        <v>472</v>
      </c>
      <c r="D356" s="54" t="s">
        <v>1276</v>
      </c>
      <c r="E356" s="55">
        <v>7.88</v>
      </c>
      <c r="F356" s="55">
        <v>7.02</v>
      </c>
      <c r="G356" s="54" t="s">
        <v>652</v>
      </c>
      <c r="H356" s="54" t="s">
        <v>657</v>
      </c>
      <c r="I356" s="54" t="s">
        <v>475</v>
      </c>
      <c r="J356" s="54" t="s">
        <v>459</v>
      </c>
    </row>
    <row r="357" spans="1:10" x14ac:dyDescent="0.2">
      <c r="A357" s="53">
        <v>201890</v>
      </c>
      <c r="B357" s="53">
        <v>4</v>
      </c>
      <c r="C357" s="54" t="s">
        <v>472</v>
      </c>
      <c r="D357" s="54" t="s">
        <v>1277</v>
      </c>
      <c r="E357" s="55">
        <v>12.81</v>
      </c>
      <c r="F357" s="55">
        <v>11.68</v>
      </c>
      <c r="G357" s="54" t="s">
        <v>652</v>
      </c>
      <c r="H357" s="54" t="s">
        <v>469</v>
      </c>
      <c r="I357" s="54" t="s">
        <v>635</v>
      </c>
      <c r="J357" s="54" t="s">
        <v>766</v>
      </c>
    </row>
    <row r="358" spans="1:10" x14ac:dyDescent="0.2">
      <c r="A358" s="53">
        <v>201927</v>
      </c>
      <c r="B358" s="53">
        <v>4</v>
      </c>
      <c r="C358" s="54" t="s">
        <v>472</v>
      </c>
      <c r="D358" s="54" t="s">
        <v>1278</v>
      </c>
      <c r="E358" s="55">
        <v>14.36</v>
      </c>
      <c r="F358" s="55">
        <v>13.22</v>
      </c>
      <c r="G358" s="54" t="s">
        <v>652</v>
      </c>
      <c r="H358" s="54" t="s">
        <v>531</v>
      </c>
      <c r="I358" s="54" t="s">
        <v>635</v>
      </c>
      <c r="J358" s="54" t="s">
        <v>766</v>
      </c>
    </row>
    <row r="359" spans="1:10" x14ac:dyDescent="0.2">
      <c r="A359" s="53">
        <v>201685</v>
      </c>
      <c r="B359" s="53">
        <v>4</v>
      </c>
      <c r="C359" s="54" t="s">
        <v>472</v>
      </c>
      <c r="D359" s="54" t="s">
        <v>1279</v>
      </c>
      <c r="E359" s="55">
        <v>14.57</v>
      </c>
      <c r="F359" s="55">
        <v>13.44</v>
      </c>
      <c r="G359" s="54" t="s">
        <v>428</v>
      </c>
      <c r="H359" s="54" t="s">
        <v>531</v>
      </c>
      <c r="I359" s="54" t="s">
        <v>635</v>
      </c>
      <c r="J359" s="54" t="s">
        <v>766</v>
      </c>
    </row>
    <row r="360" spans="1:10" x14ac:dyDescent="0.2">
      <c r="A360" s="53">
        <v>201114</v>
      </c>
      <c r="B360" s="53">
        <v>4</v>
      </c>
      <c r="C360" s="54" t="s">
        <v>472</v>
      </c>
      <c r="D360" s="54" t="s">
        <v>1280</v>
      </c>
      <c r="E360" s="55">
        <v>12.92</v>
      </c>
      <c r="F360" s="55">
        <v>11.4</v>
      </c>
      <c r="G360" s="54" t="s">
        <v>652</v>
      </c>
      <c r="H360" s="54" t="s">
        <v>765</v>
      </c>
      <c r="I360" s="54" t="s">
        <v>761</v>
      </c>
      <c r="J360" s="54" t="s">
        <v>766</v>
      </c>
    </row>
    <row r="361" spans="1:10" x14ac:dyDescent="0.2">
      <c r="A361" s="53">
        <v>201881</v>
      </c>
      <c r="B361" s="53">
        <v>4</v>
      </c>
      <c r="C361" s="54" t="s">
        <v>472</v>
      </c>
      <c r="D361" s="54" t="s">
        <v>1281</v>
      </c>
      <c r="E361" s="55">
        <v>7.18</v>
      </c>
      <c r="F361" s="55">
        <v>6.05</v>
      </c>
      <c r="G361" s="54" t="s">
        <v>730</v>
      </c>
      <c r="H361" s="54" t="s">
        <v>531</v>
      </c>
      <c r="I361" s="54" t="s">
        <v>635</v>
      </c>
      <c r="J361" s="54" t="s">
        <v>766</v>
      </c>
    </row>
    <row r="362" spans="1:10" x14ac:dyDescent="0.2">
      <c r="A362" s="53">
        <v>201713</v>
      </c>
      <c r="B362" s="53">
        <v>4</v>
      </c>
      <c r="C362" s="54" t="s">
        <v>472</v>
      </c>
      <c r="D362" s="54" t="s">
        <v>1282</v>
      </c>
      <c r="E362" s="55">
        <v>6.68</v>
      </c>
      <c r="F362" s="55">
        <v>5.88</v>
      </c>
      <c r="G362" s="54" t="s">
        <v>730</v>
      </c>
      <c r="H362" s="54" t="s">
        <v>531</v>
      </c>
      <c r="I362" s="54" t="s">
        <v>635</v>
      </c>
      <c r="J362" s="54" t="s">
        <v>766</v>
      </c>
    </row>
    <row r="363" spans="1:10" x14ac:dyDescent="0.2">
      <c r="A363" s="53">
        <v>201288</v>
      </c>
      <c r="B363" s="53">
        <v>4</v>
      </c>
      <c r="C363" s="54" t="s">
        <v>472</v>
      </c>
      <c r="D363" s="54" t="s">
        <v>1283</v>
      </c>
      <c r="E363" s="55">
        <v>5.74</v>
      </c>
      <c r="F363" s="55">
        <v>4.8</v>
      </c>
      <c r="G363" s="54" t="s">
        <v>730</v>
      </c>
      <c r="H363" s="54" t="s">
        <v>878</v>
      </c>
      <c r="I363" s="54" t="s">
        <v>1214</v>
      </c>
      <c r="J363" s="54" t="s">
        <v>990</v>
      </c>
    </row>
    <row r="364" spans="1:10" x14ac:dyDescent="0.2">
      <c r="A364" s="53">
        <v>201875</v>
      </c>
      <c r="B364" s="53">
        <v>4</v>
      </c>
      <c r="C364" s="54" t="s">
        <v>472</v>
      </c>
      <c r="D364" s="54" t="s">
        <v>1284</v>
      </c>
      <c r="E364" s="55">
        <v>7.18</v>
      </c>
      <c r="F364" s="55">
        <v>6.05</v>
      </c>
      <c r="G364" s="54" t="s">
        <v>730</v>
      </c>
      <c r="H364" s="54" t="s">
        <v>531</v>
      </c>
      <c r="I364" s="54" t="s">
        <v>635</v>
      </c>
      <c r="J364" s="54" t="s">
        <v>766</v>
      </c>
    </row>
    <row r="365" spans="1:10" x14ac:dyDescent="0.2">
      <c r="A365" s="53">
        <v>201832</v>
      </c>
      <c r="B365" s="53">
        <v>4</v>
      </c>
      <c r="C365" s="54" t="s">
        <v>472</v>
      </c>
      <c r="D365" s="54" t="s">
        <v>1285</v>
      </c>
      <c r="E365" s="55">
        <v>7.55</v>
      </c>
      <c r="F365" s="55">
        <v>6.66</v>
      </c>
      <c r="G365" s="54" t="s">
        <v>652</v>
      </c>
      <c r="H365" s="54" t="s">
        <v>429</v>
      </c>
      <c r="I365" s="54" t="s">
        <v>442</v>
      </c>
      <c r="J365" s="54" t="s">
        <v>531</v>
      </c>
    </row>
    <row r="366" spans="1:10" x14ac:dyDescent="0.2">
      <c r="A366" s="53">
        <v>201214</v>
      </c>
      <c r="B366" s="53">
        <v>4</v>
      </c>
      <c r="C366" s="54" t="s">
        <v>472</v>
      </c>
      <c r="D366" s="54" t="s">
        <v>1286</v>
      </c>
      <c r="E366" s="55">
        <v>4.3</v>
      </c>
      <c r="F366" s="55">
        <v>3.5</v>
      </c>
      <c r="G366" s="54" t="s">
        <v>730</v>
      </c>
      <c r="H366" s="54" t="s">
        <v>1145</v>
      </c>
      <c r="I366" s="54" t="s">
        <v>1146</v>
      </c>
      <c r="J366" s="54" t="s">
        <v>1147</v>
      </c>
    </row>
    <row r="367" spans="1:10" x14ac:dyDescent="0.2">
      <c r="A367" s="53">
        <v>201212</v>
      </c>
      <c r="B367" s="53">
        <v>4</v>
      </c>
      <c r="C367" s="54" t="s">
        <v>472</v>
      </c>
      <c r="D367" s="54" t="s">
        <v>1287</v>
      </c>
      <c r="E367" s="55">
        <v>4.3</v>
      </c>
      <c r="F367" s="55">
        <v>3.5</v>
      </c>
      <c r="G367" s="54" t="s">
        <v>730</v>
      </c>
      <c r="H367" s="54" t="s">
        <v>1145</v>
      </c>
      <c r="I367" s="54" t="s">
        <v>1146</v>
      </c>
      <c r="J367" s="54" t="s">
        <v>1147</v>
      </c>
    </row>
    <row r="368" spans="1:10" x14ac:dyDescent="0.2">
      <c r="A368" s="53">
        <v>201080</v>
      </c>
      <c r="B368" s="53">
        <v>4</v>
      </c>
      <c r="C368" s="54" t="s">
        <v>472</v>
      </c>
      <c r="D368" s="54" t="s">
        <v>1288</v>
      </c>
      <c r="E368" s="55">
        <v>12.22</v>
      </c>
      <c r="F368" s="55">
        <v>10.74</v>
      </c>
      <c r="G368" s="54" t="s">
        <v>652</v>
      </c>
      <c r="H368" s="54" t="s">
        <v>765</v>
      </c>
      <c r="I368" s="54" t="s">
        <v>761</v>
      </c>
      <c r="J368" s="54" t="s">
        <v>766</v>
      </c>
    </row>
    <row r="369" spans="1:10" x14ac:dyDescent="0.2">
      <c r="A369" s="53">
        <v>201856</v>
      </c>
      <c r="B369" s="53">
        <v>4</v>
      </c>
      <c r="C369" s="54" t="s">
        <v>472</v>
      </c>
      <c r="D369" s="54" t="s">
        <v>1289</v>
      </c>
      <c r="E369" s="55">
        <v>4.3</v>
      </c>
      <c r="F369" s="55">
        <v>3.5</v>
      </c>
      <c r="G369" s="54" t="s">
        <v>730</v>
      </c>
      <c r="H369" s="54" t="s">
        <v>1145</v>
      </c>
      <c r="I369" s="54" t="s">
        <v>1146</v>
      </c>
      <c r="J369" s="54" t="s">
        <v>1147</v>
      </c>
    </row>
    <row r="370" spans="1:10" x14ac:dyDescent="0.2">
      <c r="A370" s="53">
        <v>201858</v>
      </c>
      <c r="B370" s="53">
        <v>4</v>
      </c>
      <c r="C370" s="54" t="s">
        <v>472</v>
      </c>
      <c r="D370" s="54" t="s">
        <v>1290</v>
      </c>
      <c r="E370" s="55">
        <v>8.26</v>
      </c>
      <c r="F370" s="55">
        <v>7.4</v>
      </c>
      <c r="G370" s="54" t="s">
        <v>652</v>
      </c>
      <c r="H370" s="54" t="s">
        <v>657</v>
      </c>
      <c r="I370" s="54" t="s">
        <v>475</v>
      </c>
      <c r="J370" s="54" t="s">
        <v>459</v>
      </c>
    </row>
    <row r="371" spans="1:10" x14ac:dyDescent="0.2">
      <c r="A371" s="53">
        <v>201925</v>
      </c>
      <c r="B371" s="53">
        <v>4</v>
      </c>
      <c r="C371" s="54" t="s">
        <v>472</v>
      </c>
      <c r="D371" s="54" t="s">
        <v>1291</v>
      </c>
      <c r="E371" s="55">
        <v>7.18</v>
      </c>
      <c r="F371" s="55">
        <v>6.05</v>
      </c>
      <c r="G371" s="54" t="s">
        <v>730</v>
      </c>
      <c r="H371" s="54" t="s">
        <v>878</v>
      </c>
      <c r="I371" s="54" t="s">
        <v>1214</v>
      </c>
      <c r="J371" s="54" t="s">
        <v>990</v>
      </c>
    </row>
    <row r="372" spans="1:10" x14ac:dyDescent="0.2">
      <c r="A372" s="53">
        <v>201589</v>
      </c>
      <c r="B372" s="53">
        <v>4</v>
      </c>
      <c r="C372" s="54" t="s">
        <v>472</v>
      </c>
      <c r="D372" s="54" t="s">
        <v>1217</v>
      </c>
      <c r="E372" s="55">
        <v>4.3</v>
      </c>
      <c r="F372" s="55">
        <v>3.5</v>
      </c>
      <c r="G372" s="54" t="s">
        <v>730</v>
      </c>
      <c r="H372" s="54" t="s">
        <v>1145</v>
      </c>
      <c r="I372" s="54" t="s">
        <v>1146</v>
      </c>
      <c r="J372" s="54" t="s">
        <v>1147</v>
      </c>
    </row>
    <row r="373" spans="1:10" x14ac:dyDescent="0.2">
      <c r="A373" s="53">
        <v>201499</v>
      </c>
      <c r="B373" s="53">
        <v>4</v>
      </c>
      <c r="C373" s="54" t="s">
        <v>472</v>
      </c>
      <c r="D373" s="54" t="s">
        <v>1292</v>
      </c>
      <c r="E373" s="55">
        <v>9.89</v>
      </c>
      <c r="F373" s="55">
        <v>9</v>
      </c>
      <c r="G373" s="54" t="s">
        <v>652</v>
      </c>
      <c r="H373" s="54" t="s">
        <v>429</v>
      </c>
      <c r="I373" s="54" t="s">
        <v>442</v>
      </c>
      <c r="J373" s="54" t="s">
        <v>531</v>
      </c>
    </row>
    <row r="374" spans="1:10" x14ac:dyDescent="0.2">
      <c r="A374" s="53">
        <v>201657</v>
      </c>
      <c r="B374" s="53">
        <v>4</v>
      </c>
      <c r="C374" s="54" t="s">
        <v>472</v>
      </c>
      <c r="D374" s="54" t="s">
        <v>1293</v>
      </c>
      <c r="E374" s="55">
        <v>15.28</v>
      </c>
      <c r="F374" s="55">
        <v>13.9</v>
      </c>
      <c r="G374" s="54" t="s">
        <v>652</v>
      </c>
      <c r="H374" s="54" t="s">
        <v>765</v>
      </c>
      <c r="I374" s="54" t="s">
        <v>761</v>
      </c>
      <c r="J374" s="54" t="s">
        <v>766</v>
      </c>
    </row>
    <row r="375" spans="1:10" x14ac:dyDescent="0.2">
      <c r="A375" s="53">
        <v>201864</v>
      </c>
      <c r="B375" s="53">
        <v>4</v>
      </c>
      <c r="C375" s="54" t="s">
        <v>472</v>
      </c>
      <c r="D375" s="54" t="s">
        <v>1294</v>
      </c>
      <c r="E375" s="55">
        <v>7.01</v>
      </c>
      <c r="F375" s="55">
        <v>5.88</v>
      </c>
      <c r="G375" s="54" t="s">
        <v>730</v>
      </c>
      <c r="H375" s="54" t="s">
        <v>531</v>
      </c>
      <c r="I375" s="54" t="s">
        <v>635</v>
      </c>
      <c r="J375" s="54" t="s">
        <v>766</v>
      </c>
    </row>
    <row r="376" spans="1:10" x14ac:dyDescent="0.2">
      <c r="A376" s="53">
        <v>201866</v>
      </c>
      <c r="B376" s="53">
        <v>4</v>
      </c>
      <c r="C376" s="54" t="s">
        <v>472</v>
      </c>
      <c r="D376" s="54" t="s">
        <v>1295</v>
      </c>
      <c r="E376" s="55">
        <v>7.01</v>
      </c>
      <c r="F376" s="55">
        <v>5.88</v>
      </c>
      <c r="G376" s="54" t="s">
        <v>730</v>
      </c>
      <c r="H376" s="54" t="s">
        <v>531</v>
      </c>
      <c r="I376" s="54" t="s">
        <v>635</v>
      </c>
      <c r="J376" s="54" t="s">
        <v>766</v>
      </c>
    </row>
    <row r="377" spans="1:10" x14ac:dyDescent="0.2">
      <c r="A377" s="53">
        <v>201860</v>
      </c>
      <c r="B377" s="53">
        <v>4</v>
      </c>
      <c r="C377" s="54" t="s">
        <v>472</v>
      </c>
      <c r="D377" s="54" t="s">
        <v>1296</v>
      </c>
      <c r="E377" s="55">
        <v>5.74</v>
      </c>
      <c r="F377" s="55">
        <v>4.8</v>
      </c>
      <c r="G377" s="54" t="s">
        <v>730</v>
      </c>
      <c r="H377" s="54" t="s">
        <v>878</v>
      </c>
      <c r="I377" s="54" t="s">
        <v>1214</v>
      </c>
      <c r="J377" s="54" t="s">
        <v>990</v>
      </c>
    </row>
    <row r="378" spans="1:10" x14ac:dyDescent="0.2">
      <c r="A378" s="53">
        <v>201627</v>
      </c>
      <c r="B378" s="53">
        <v>4</v>
      </c>
      <c r="C378" s="54" t="s">
        <v>472</v>
      </c>
      <c r="D378" s="54" t="s">
        <v>1297</v>
      </c>
      <c r="E378" s="55">
        <v>7.18</v>
      </c>
      <c r="F378" s="55">
        <v>6.05</v>
      </c>
      <c r="G378" s="54" t="s">
        <v>730</v>
      </c>
      <c r="H378" s="54" t="s">
        <v>531</v>
      </c>
      <c r="I378" s="54" t="s">
        <v>635</v>
      </c>
      <c r="J378" s="54" t="s">
        <v>766</v>
      </c>
    </row>
    <row r="379" spans="1:10" x14ac:dyDescent="0.2">
      <c r="A379" s="53">
        <v>201716</v>
      </c>
      <c r="B379" s="53">
        <v>4</v>
      </c>
      <c r="C379" s="54" t="s">
        <v>472</v>
      </c>
      <c r="D379" s="54" t="s">
        <v>1298</v>
      </c>
      <c r="E379" s="55">
        <v>7.01</v>
      </c>
      <c r="F379" s="55">
        <v>5.88</v>
      </c>
      <c r="G379" s="54" t="s">
        <v>730</v>
      </c>
      <c r="H379" s="54" t="s">
        <v>531</v>
      </c>
      <c r="I379" s="54" t="s">
        <v>635</v>
      </c>
      <c r="J379" s="54" t="s">
        <v>766</v>
      </c>
    </row>
    <row r="380" spans="1:10" x14ac:dyDescent="0.2">
      <c r="A380" s="53">
        <v>201306</v>
      </c>
      <c r="B380" s="53">
        <v>4</v>
      </c>
      <c r="C380" s="54" t="s">
        <v>472</v>
      </c>
      <c r="D380" s="54" t="s">
        <v>1299</v>
      </c>
      <c r="E380" s="55">
        <v>7.82</v>
      </c>
      <c r="F380" s="55">
        <v>6.3</v>
      </c>
      <c r="G380" s="54" t="s">
        <v>730</v>
      </c>
      <c r="H380" s="54" t="s">
        <v>765</v>
      </c>
      <c r="I380" s="54" t="s">
        <v>761</v>
      </c>
      <c r="J380" s="54" t="s">
        <v>766</v>
      </c>
    </row>
    <row r="381" spans="1:10" x14ac:dyDescent="0.2">
      <c r="A381" s="53">
        <v>201330</v>
      </c>
      <c r="B381" s="53">
        <v>4</v>
      </c>
      <c r="C381" s="54" t="s">
        <v>472</v>
      </c>
      <c r="D381" s="54" t="s">
        <v>1300</v>
      </c>
      <c r="E381" s="55">
        <v>5.74</v>
      </c>
      <c r="F381" s="55">
        <v>4.8</v>
      </c>
      <c r="G381" s="54" t="s">
        <v>730</v>
      </c>
      <c r="H381" s="54" t="s">
        <v>878</v>
      </c>
      <c r="I381" s="54" t="s">
        <v>1214</v>
      </c>
      <c r="J381" s="54" t="s">
        <v>990</v>
      </c>
    </row>
    <row r="382" spans="1:10" x14ac:dyDescent="0.2">
      <c r="A382" s="53">
        <v>201586</v>
      </c>
      <c r="B382" s="53">
        <v>4</v>
      </c>
      <c r="C382" s="54" t="s">
        <v>472</v>
      </c>
      <c r="D382" s="54" t="s">
        <v>1301</v>
      </c>
      <c r="E382" s="55">
        <v>12.81</v>
      </c>
      <c r="F382" s="55">
        <v>11.68</v>
      </c>
      <c r="G382" s="54" t="s">
        <v>652</v>
      </c>
      <c r="H382" s="54" t="s">
        <v>531</v>
      </c>
      <c r="I382" s="54" t="s">
        <v>635</v>
      </c>
      <c r="J382" s="54" t="s">
        <v>766</v>
      </c>
    </row>
    <row r="383" spans="1:10" x14ac:dyDescent="0.2">
      <c r="A383" s="53">
        <v>201174</v>
      </c>
      <c r="B383" s="53">
        <v>4</v>
      </c>
      <c r="C383" s="54" t="s">
        <v>472</v>
      </c>
      <c r="D383" s="54" t="s">
        <v>1302</v>
      </c>
      <c r="E383" s="55">
        <v>7.18</v>
      </c>
      <c r="F383" s="55">
        <v>6.05</v>
      </c>
      <c r="G383" s="54" t="s">
        <v>730</v>
      </c>
      <c r="H383" s="54" t="s">
        <v>531</v>
      </c>
      <c r="I383" s="54" t="s">
        <v>635</v>
      </c>
      <c r="J383" s="54" t="s">
        <v>766</v>
      </c>
    </row>
    <row r="384" spans="1:10" x14ac:dyDescent="0.2">
      <c r="A384" s="53">
        <v>201887</v>
      </c>
      <c r="B384" s="53">
        <v>4</v>
      </c>
      <c r="C384" s="54" t="s">
        <v>472</v>
      </c>
      <c r="D384" s="54" t="s">
        <v>1303</v>
      </c>
      <c r="E384" s="55">
        <v>5.59</v>
      </c>
      <c r="F384" s="55">
        <v>4.8</v>
      </c>
      <c r="G384" s="54" t="s">
        <v>730</v>
      </c>
      <c r="H384" s="54" t="s">
        <v>702</v>
      </c>
      <c r="I384" s="54" t="s">
        <v>497</v>
      </c>
      <c r="J384" s="54" t="s">
        <v>570</v>
      </c>
    </row>
    <row r="385" spans="1:10" x14ac:dyDescent="0.2">
      <c r="A385" s="53">
        <v>201922</v>
      </c>
      <c r="B385" s="53">
        <v>4</v>
      </c>
      <c r="C385" s="54" t="s">
        <v>472</v>
      </c>
      <c r="D385" s="54" t="s">
        <v>1304</v>
      </c>
      <c r="E385" s="55">
        <v>11.63</v>
      </c>
      <c r="F385" s="55">
        <v>10.49</v>
      </c>
      <c r="G385" s="54" t="s">
        <v>652</v>
      </c>
      <c r="H385" s="54" t="s">
        <v>531</v>
      </c>
      <c r="I385" s="54" t="s">
        <v>635</v>
      </c>
      <c r="J385" s="54" t="s">
        <v>766</v>
      </c>
    </row>
    <row r="386" spans="1:10" x14ac:dyDescent="0.2">
      <c r="A386" s="53">
        <v>201653</v>
      </c>
      <c r="B386" s="53">
        <v>4</v>
      </c>
      <c r="C386" s="54" t="s">
        <v>472</v>
      </c>
      <c r="D386" s="54" t="s">
        <v>1305</v>
      </c>
      <c r="E386" s="55">
        <v>14.14</v>
      </c>
      <c r="F386" s="55">
        <v>12.66</v>
      </c>
      <c r="G386" s="54" t="s">
        <v>652</v>
      </c>
      <c r="H386" s="54" t="s">
        <v>765</v>
      </c>
      <c r="I386" s="54" t="s">
        <v>761</v>
      </c>
      <c r="J386" s="54" t="s">
        <v>766</v>
      </c>
    </row>
    <row r="387" spans="1:10" x14ac:dyDescent="0.2">
      <c r="A387" s="53">
        <v>201078</v>
      </c>
      <c r="B387" s="53">
        <v>4</v>
      </c>
      <c r="C387" s="54" t="s">
        <v>472</v>
      </c>
      <c r="D387" s="54" t="s">
        <v>1306</v>
      </c>
      <c r="E387" s="55">
        <v>11.53</v>
      </c>
      <c r="F387" s="55">
        <v>10.01</v>
      </c>
      <c r="G387" s="54" t="s">
        <v>652</v>
      </c>
      <c r="H387" s="54" t="s">
        <v>765</v>
      </c>
      <c r="I387" s="54" t="s">
        <v>761</v>
      </c>
      <c r="J387" s="54" t="s">
        <v>766</v>
      </c>
    </row>
    <row r="388" spans="1:10" x14ac:dyDescent="0.2">
      <c r="A388" s="53">
        <v>201570</v>
      </c>
      <c r="B388" s="53">
        <v>4</v>
      </c>
      <c r="C388" s="54" t="s">
        <v>472</v>
      </c>
      <c r="D388" s="54" t="s">
        <v>1307</v>
      </c>
      <c r="E388" s="55">
        <v>15.28</v>
      </c>
      <c r="F388" s="55">
        <v>13.9</v>
      </c>
      <c r="G388" s="54" t="s">
        <v>652</v>
      </c>
      <c r="H388" s="54" t="s">
        <v>765</v>
      </c>
      <c r="I388" s="54" t="s">
        <v>761</v>
      </c>
      <c r="J388" s="54" t="s">
        <v>766</v>
      </c>
    </row>
    <row r="389" spans="1:10" x14ac:dyDescent="0.2">
      <c r="A389" s="53">
        <v>201370</v>
      </c>
      <c r="B389" s="53">
        <v>4</v>
      </c>
      <c r="C389" s="54" t="s">
        <v>472</v>
      </c>
      <c r="D389" s="54" t="s">
        <v>1308</v>
      </c>
      <c r="E389" s="55">
        <v>11.63</v>
      </c>
      <c r="F389" s="55">
        <v>10.49</v>
      </c>
      <c r="G389" s="54" t="s">
        <v>652</v>
      </c>
      <c r="H389" s="54" t="s">
        <v>531</v>
      </c>
      <c r="I389" s="54" t="s">
        <v>635</v>
      </c>
      <c r="J389" s="54" t="s">
        <v>766</v>
      </c>
    </row>
    <row r="390" spans="1:10" x14ac:dyDescent="0.2">
      <c r="A390" s="53">
        <v>201863</v>
      </c>
      <c r="B390" s="53">
        <v>4</v>
      </c>
      <c r="C390" s="54" t="s">
        <v>472</v>
      </c>
      <c r="D390" s="54" t="s">
        <v>1309</v>
      </c>
      <c r="E390" s="55">
        <v>7.01</v>
      </c>
      <c r="F390" s="55">
        <v>5.88</v>
      </c>
      <c r="G390" s="54" t="s">
        <v>730</v>
      </c>
      <c r="H390" s="54" t="s">
        <v>469</v>
      </c>
      <c r="I390" s="54" t="s">
        <v>635</v>
      </c>
      <c r="J390" s="54" t="s">
        <v>766</v>
      </c>
    </row>
    <row r="391" spans="1:10" x14ac:dyDescent="0.2">
      <c r="A391" s="53">
        <v>201850</v>
      </c>
      <c r="B391" s="53">
        <v>4</v>
      </c>
      <c r="C391" s="54" t="s">
        <v>472</v>
      </c>
      <c r="D391" s="54" t="s">
        <v>1310</v>
      </c>
      <c r="E391" s="55">
        <v>11.57</v>
      </c>
      <c r="F391" s="55">
        <v>10.44</v>
      </c>
      <c r="G391" s="54" t="s">
        <v>652</v>
      </c>
      <c r="H391" s="54" t="s">
        <v>765</v>
      </c>
      <c r="I391" s="54" t="s">
        <v>761</v>
      </c>
      <c r="J391" s="54" t="s">
        <v>766</v>
      </c>
    </row>
    <row r="392" spans="1:10" x14ac:dyDescent="0.2">
      <c r="A392" s="53">
        <v>201923</v>
      </c>
      <c r="B392" s="53">
        <v>4</v>
      </c>
      <c r="C392" s="54" t="s">
        <v>472</v>
      </c>
      <c r="D392" s="54" t="s">
        <v>1311</v>
      </c>
      <c r="E392" s="55">
        <v>7.18</v>
      </c>
      <c r="F392" s="55">
        <v>6.05</v>
      </c>
      <c r="G392" s="54" t="s">
        <v>730</v>
      </c>
      <c r="H392" s="54" t="s">
        <v>531</v>
      </c>
      <c r="I392" s="54" t="s">
        <v>635</v>
      </c>
      <c r="J392" s="54" t="s">
        <v>766</v>
      </c>
    </row>
    <row r="393" spans="1:10" x14ac:dyDescent="0.2">
      <c r="A393" s="53">
        <v>201871</v>
      </c>
      <c r="B393" s="53">
        <v>4</v>
      </c>
      <c r="C393" s="54" t="s">
        <v>472</v>
      </c>
      <c r="D393" s="54" t="s">
        <v>1312</v>
      </c>
      <c r="E393" s="55">
        <v>7.18</v>
      </c>
      <c r="F393" s="55">
        <v>6.05</v>
      </c>
      <c r="G393" s="54" t="s">
        <v>730</v>
      </c>
      <c r="H393" s="54" t="s">
        <v>531</v>
      </c>
      <c r="I393" s="54" t="s">
        <v>635</v>
      </c>
      <c r="J393" s="54" t="s">
        <v>766</v>
      </c>
    </row>
    <row r="394" spans="1:10" x14ac:dyDescent="0.2">
      <c r="A394" s="53">
        <v>201445</v>
      </c>
      <c r="B394" s="53">
        <v>4</v>
      </c>
      <c r="C394" s="54" t="s">
        <v>472</v>
      </c>
      <c r="D394" s="54" t="s">
        <v>1313</v>
      </c>
      <c r="E394" s="55">
        <v>14.38</v>
      </c>
      <c r="F394" s="55">
        <v>13</v>
      </c>
      <c r="G394" s="54" t="s">
        <v>652</v>
      </c>
      <c r="H394" s="54" t="s">
        <v>1034</v>
      </c>
      <c r="I394" s="54" t="s">
        <v>761</v>
      </c>
      <c r="J394" s="54" t="s">
        <v>440</v>
      </c>
    </row>
    <row r="395" spans="1:10" x14ac:dyDescent="0.2">
      <c r="A395" s="53">
        <v>201211</v>
      </c>
      <c r="B395" s="53">
        <v>4</v>
      </c>
      <c r="C395" s="54" t="s">
        <v>472</v>
      </c>
      <c r="D395" s="54" t="s">
        <v>1314</v>
      </c>
      <c r="E395" s="55">
        <v>4.3</v>
      </c>
      <c r="F395" s="55">
        <v>3.5</v>
      </c>
      <c r="G395" s="54" t="s">
        <v>730</v>
      </c>
      <c r="H395" s="54" t="s">
        <v>1145</v>
      </c>
      <c r="I395" s="54" t="s">
        <v>1146</v>
      </c>
      <c r="J395" s="54" t="s">
        <v>1147</v>
      </c>
    </row>
    <row r="396" spans="1:10" x14ac:dyDescent="0.2">
      <c r="A396" s="53">
        <v>201024</v>
      </c>
      <c r="B396" s="53">
        <v>4</v>
      </c>
      <c r="C396" s="54" t="s">
        <v>472</v>
      </c>
      <c r="D396" s="54" t="s">
        <v>1315</v>
      </c>
      <c r="E396" s="55">
        <v>4.3</v>
      </c>
      <c r="F396" s="55">
        <v>3.5</v>
      </c>
      <c r="G396" s="54" t="s">
        <v>730</v>
      </c>
      <c r="H396" s="54" t="s">
        <v>1145</v>
      </c>
      <c r="I396" s="54" t="s">
        <v>1146</v>
      </c>
      <c r="J396" s="54" t="s">
        <v>1147</v>
      </c>
    </row>
    <row r="397" spans="1:10" x14ac:dyDescent="0.2">
      <c r="A397" s="53">
        <v>201665</v>
      </c>
      <c r="B397" s="53">
        <v>4</v>
      </c>
      <c r="C397" s="54" t="s">
        <v>472</v>
      </c>
      <c r="D397" s="54" t="s">
        <v>1316</v>
      </c>
      <c r="E397" s="55">
        <v>5.74</v>
      </c>
      <c r="F397" s="55">
        <v>4.8</v>
      </c>
      <c r="G397" s="54" t="s">
        <v>730</v>
      </c>
      <c r="H397" s="54" t="s">
        <v>878</v>
      </c>
      <c r="I397" s="54" t="s">
        <v>1214</v>
      </c>
      <c r="J397" s="54" t="s">
        <v>990</v>
      </c>
    </row>
    <row r="398" spans="1:10" x14ac:dyDescent="0.2">
      <c r="A398" s="53">
        <v>201855</v>
      </c>
      <c r="B398" s="53">
        <v>4</v>
      </c>
      <c r="C398" s="54" t="s">
        <v>472</v>
      </c>
      <c r="D398" s="54" t="s">
        <v>1317</v>
      </c>
      <c r="E398" s="55">
        <v>5.74</v>
      </c>
      <c r="F398" s="55">
        <v>4.8</v>
      </c>
      <c r="G398" s="54" t="s">
        <v>730</v>
      </c>
      <c r="H398" s="54" t="s">
        <v>878</v>
      </c>
      <c r="I398" s="54" t="s">
        <v>1214</v>
      </c>
      <c r="J398" s="54" t="s">
        <v>990</v>
      </c>
    </row>
    <row r="399" spans="1:10" x14ac:dyDescent="0.2">
      <c r="A399" s="53">
        <v>201869</v>
      </c>
      <c r="B399" s="53">
        <v>4</v>
      </c>
      <c r="C399" s="54" t="s">
        <v>472</v>
      </c>
      <c r="D399" s="54" t="s">
        <v>1318</v>
      </c>
      <c r="E399" s="55">
        <v>7.01</v>
      </c>
      <c r="F399" s="55">
        <v>5.88</v>
      </c>
      <c r="G399" s="54" t="s">
        <v>730</v>
      </c>
      <c r="H399" s="54" t="s">
        <v>531</v>
      </c>
      <c r="I399" s="54" t="s">
        <v>635</v>
      </c>
      <c r="J399" s="54" t="s">
        <v>766</v>
      </c>
    </row>
    <row r="400" spans="1:10" x14ac:dyDescent="0.2">
      <c r="A400" s="53">
        <v>201888</v>
      </c>
      <c r="B400" s="53">
        <v>4</v>
      </c>
      <c r="C400" s="54" t="s">
        <v>472</v>
      </c>
      <c r="D400" s="54" t="s">
        <v>1319</v>
      </c>
      <c r="E400" s="55">
        <v>5.7</v>
      </c>
      <c r="F400" s="55">
        <v>4.8899999999999997</v>
      </c>
      <c r="G400" s="54" t="s">
        <v>730</v>
      </c>
      <c r="H400" s="54" t="s">
        <v>709</v>
      </c>
      <c r="I400" s="54" t="s">
        <v>468</v>
      </c>
      <c r="J400" s="54" t="s">
        <v>544</v>
      </c>
    </row>
    <row r="401" spans="1:10" x14ac:dyDescent="0.2">
      <c r="A401" s="53">
        <v>201873</v>
      </c>
      <c r="B401" s="53">
        <v>4</v>
      </c>
      <c r="C401" s="54" t="s">
        <v>472</v>
      </c>
      <c r="D401" s="54" t="s">
        <v>1320</v>
      </c>
      <c r="E401" s="55">
        <v>7.18</v>
      </c>
      <c r="F401" s="55">
        <v>6.05</v>
      </c>
      <c r="G401" s="54" t="s">
        <v>730</v>
      </c>
      <c r="H401" s="54" t="s">
        <v>531</v>
      </c>
      <c r="I401" s="54" t="s">
        <v>635</v>
      </c>
      <c r="J401" s="54" t="s">
        <v>766</v>
      </c>
    </row>
  </sheetData>
  <autoFilter ref="B1:L401" xr:uid="{00000000-0009-0000-0000-000002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 tint="-4.9989318521683403E-2"/>
  </sheetPr>
  <dimension ref="A1:S272"/>
  <sheetViews>
    <sheetView zoomScale="115" zoomScaleNormal="115" workbookViewId="0">
      <pane xSplit="4" ySplit="3" topLeftCell="K234" activePane="bottomRight" state="frozen"/>
      <selection pane="topRight" activeCell="E1" sqref="E1"/>
      <selection pane="bottomLeft" activeCell="A4" sqref="A4"/>
      <selection pane="bottomRight" activeCell="O240" sqref="O240"/>
    </sheetView>
  </sheetViews>
  <sheetFormatPr baseColWidth="10" defaultColWidth="9" defaultRowHeight="14" x14ac:dyDescent="0.15"/>
  <cols>
    <col min="1" max="1" width="20.1640625" style="79" customWidth="1"/>
    <col min="2" max="2" width="11" style="97" customWidth="1"/>
    <col min="3" max="3" width="55" style="99" customWidth="1"/>
    <col min="4" max="4" width="8.5" style="98" customWidth="1"/>
    <col min="5" max="5" width="9.5" style="98" customWidth="1"/>
    <col min="6" max="6" width="13.83203125" style="82" customWidth="1"/>
    <col min="7" max="7" width="14.5" style="82" customWidth="1"/>
    <col min="8" max="8" width="15.1640625" style="82" customWidth="1"/>
    <col min="9" max="9" width="14.33203125" style="82" customWidth="1"/>
    <col min="10" max="10" width="20.33203125" style="82" customWidth="1"/>
    <col min="11" max="11" width="21.83203125" style="82" customWidth="1"/>
    <col min="12" max="12" width="9" style="82"/>
    <col min="13" max="16" width="9" style="98"/>
    <col min="17" max="19" width="9" style="82"/>
    <col min="20" max="16384" width="9" style="98"/>
  </cols>
  <sheetData>
    <row r="1" spans="1:19" s="82" customFormat="1" ht="5.25" customHeight="1" x14ac:dyDescent="0.15">
      <c r="A1" s="79"/>
      <c r="B1" s="81"/>
      <c r="C1" s="80"/>
    </row>
    <row r="2" spans="1:19" s="82" customFormat="1" ht="21" thickBot="1" x14ac:dyDescent="0.2">
      <c r="A2" s="79"/>
      <c r="B2" s="83"/>
      <c r="C2" s="83" t="s">
        <v>1326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9" s="94" customFormat="1" ht="31" customHeight="1" thickBot="1" x14ac:dyDescent="0.2">
      <c r="A3" s="85" t="s">
        <v>1327</v>
      </c>
      <c r="B3" s="87" t="s">
        <v>1328</v>
      </c>
      <c r="C3" s="86" t="s">
        <v>4</v>
      </c>
      <c r="D3" s="86" t="s">
        <v>1329</v>
      </c>
      <c r="E3" s="86" t="s">
        <v>1330</v>
      </c>
      <c r="F3" s="88" t="s">
        <v>1331</v>
      </c>
      <c r="G3" s="88" t="s">
        <v>1332</v>
      </c>
      <c r="H3" s="88" t="s">
        <v>1333</v>
      </c>
      <c r="I3" s="88" t="s">
        <v>1334</v>
      </c>
      <c r="J3" s="88" t="s">
        <v>1335</v>
      </c>
      <c r="K3" s="88" t="s">
        <v>1336</v>
      </c>
      <c r="L3" s="88" t="s">
        <v>2</v>
      </c>
      <c r="M3" s="89" t="s">
        <v>325</v>
      </c>
      <c r="N3" s="90" t="s">
        <v>315</v>
      </c>
      <c r="O3" s="91" t="s">
        <v>1337</v>
      </c>
      <c r="P3" s="92" t="s">
        <v>313</v>
      </c>
      <c r="Q3" s="93"/>
      <c r="R3" s="93"/>
      <c r="S3" s="93"/>
    </row>
    <row r="4" spans="1:19" s="82" customFormat="1" ht="15" customHeight="1" x14ac:dyDescent="0.15">
      <c r="A4" s="100" t="s">
        <v>1338</v>
      </c>
      <c r="B4" s="174">
        <v>400129</v>
      </c>
      <c r="C4" s="178" t="s">
        <v>1339</v>
      </c>
      <c r="D4" s="180">
        <v>400</v>
      </c>
      <c r="E4" s="180" t="s">
        <v>1340</v>
      </c>
      <c r="F4" s="186" t="s">
        <v>1341</v>
      </c>
      <c r="G4" s="186" t="s">
        <v>1342</v>
      </c>
      <c r="H4" s="186">
        <v>2.48</v>
      </c>
      <c r="I4" s="186">
        <v>0.62</v>
      </c>
      <c r="J4" s="188" t="s">
        <v>1343</v>
      </c>
      <c r="K4" s="186" t="s">
        <v>1344</v>
      </c>
      <c r="L4" s="186">
        <v>39239000</v>
      </c>
      <c r="M4" s="186"/>
      <c r="N4" s="186"/>
      <c r="O4" s="186"/>
      <c r="P4" s="193"/>
    </row>
    <row r="5" spans="1:19" s="82" customFormat="1" ht="15" customHeight="1" x14ac:dyDescent="0.15">
      <c r="A5" s="101" t="s">
        <v>1338</v>
      </c>
      <c r="B5" s="175">
        <v>400143</v>
      </c>
      <c r="C5" s="127" t="s">
        <v>1345</v>
      </c>
      <c r="D5" s="128">
        <v>400</v>
      </c>
      <c r="E5" s="129" t="s">
        <v>1340</v>
      </c>
      <c r="F5" s="130" t="s">
        <v>1341</v>
      </c>
      <c r="G5" s="130" t="s">
        <v>1342</v>
      </c>
      <c r="H5" s="130">
        <v>2.48</v>
      </c>
      <c r="I5" s="130">
        <v>0.62</v>
      </c>
      <c r="J5" s="131" t="s">
        <v>1346</v>
      </c>
      <c r="K5" s="130" t="s">
        <v>1344</v>
      </c>
      <c r="L5" s="130">
        <v>39239000</v>
      </c>
      <c r="M5" s="130"/>
      <c r="N5" s="130"/>
      <c r="O5" s="130"/>
      <c r="P5" s="132"/>
    </row>
    <row r="6" spans="1:19" s="82" customFormat="1" ht="15" customHeight="1" x14ac:dyDescent="0.15">
      <c r="A6" s="101" t="s">
        <v>1338</v>
      </c>
      <c r="B6" s="126">
        <v>400262</v>
      </c>
      <c r="C6" s="127" t="s">
        <v>1347</v>
      </c>
      <c r="D6" s="128">
        <v>400</v>
      </c>
      <c r="E6" s="129" t="s">
        <v>1340</v>
      </c>
      <c r="F6" s="106" t="s">
        <v>1341</v>
      </c>
      <c r="G6" s="106" t="s">
        <v>1344</v>
      </c>
      <c r="H6" s="106">
        <v>2.48</v>
      </c>
      <c r="I6" s="106">
        <v>0.62</v>
      </c>
      <c r="J6" s="110" t="s">
        <v>1348</v>
      </c>
      <c r="K6" s="106" t="s">
        <v>1344</v>
      </c>
      <c r="L6" s="106">
        <v>39239000</v>
      </c>
      <c r="M6" s="133"/>
      <c r="N6" s="133"/>
      <c r="O6" s="133"/>
      <c r="P6" s="113"/>
    </row>
    <row r="7" spans="1:19" s="82" customFormat="1" ht="15" customHeight="1" x14ac:dyDescent="0.15">
      <c r="A7" s="101" t="s">
        <v>1338</v>
      </c>
      <c r="B7" s="126">
        <v>400436</v>
      </c>
      <c r="C7" s="127" t="s">
        <v>1349</v>
      </c>
      <c r="D7" s="128">
        <v>400</v>
      </c>
      <c r="E7" s="129" t="s">
        <v>1340</v>
      </c>
      <c r="F7" s="130" t="s">
        <v>1350</v>
      </c>
      <c r="G7" s="130" t="s">
        <v>1351</v>
      </c>
      <c r="H7" s="130">
        <v>2.48</v>
      </c>
      <c r="I7" s="130">
        <v>0.62</v>
      </c>
      <c r="J7" s="131" t="s">
        <v>1352</v>
      </c>
      <c r="K7" s="130" t="s">
        <v>1344</v>
      </c>
      <c r="L7" s="130">
        <v>39239000</v>
      </c>
      <c r="M7" s="130"/>
      <c r="N7" s="130"/>
      <c r="O7" s="130"/>
      <c r="P7" s="132"/>
    </row>
    <row r="8" spans="1:19" s="82" customFormat="1" ht="15" customHeight="1" x14ac:dyDescent="0.15">
      <c r="A8" s="101" t="s">
        <v>1338</v>
      </c>
      <c r="B8" s="126">
        <v>400454</v>
      </c>
      <c r="C8" s="127" t="s">
        <v>1353</v>
      </c>
      <c r="D8" s="128">
        <v>400</v>
      </c>
      <c r="E8" s="129" t="s">
        <v>1340</v>
      </c>
      <c r="F8" s="130" t="s">
        <v>1341</v>
      </c>
      <c r="G8" s="130" t="s">
        <v>1354</v>
      </c>
      <c r="H8" s="130">
        <v>3.68</v>
      </c>
      <c r="I8" s="130">
        <v>0.92</v>
      </c>
      <c r="J8" s="131" t="s">
        <v>1355</v>
      </c>
      <c r="K8" s="130" t="s">
        <v>1344</v>
      </c>
      <c r="L8" s="130">
        <v>39239000</v>
      </c>
      <c r="M8" s="130"/>
      <c r="N8" s="130"/>
      <c r="O8" s="130"/>
      <c r="P8" s="132"/>
    </row>
    <row r="9" spans="1:19" s="82" customFormat="1" ht="15" customHeight="1" x14ac:dyDescent="0.15">
      <c r="A9" s="101" t="s">
        <v>1338</v>
      </c>
      <c r="B9" s="126">
        <v>400127</v>
      </c>
      <c r="C9" s="127" t="s">
        <v>1356</v>
      </c>
      <c r="D9" s="128">
        <v>400</v>
      </c>
      <c r="E9" s="129" t="s">
        <v>1340</v>
      </c>
      <c r="F9" s="130" t="s">
        <v>1357</v>
      </c>
      <c r="G9" s="130" t="s">
        <v>1358</v>
      </c>
      <c r="H9" s="130">
        <v>5.43</v>
      </c>
      <c r="I9" s="130">
        <v>1.35</v>
      </c>
      <c r="J9" s="131" t="s">
        <v>1359</v>
      </c>
      <c r="K9" s="130" t="s">
        <v>1344</v>
      </c>
      <c r="L9" s="130">
        <v>39239000</v>
      </c>
      <c r="M9" s="130"/>
      <c r="N9" s="130"/>
      <c r="O9" s="130"/>
      <c r="P9" s="132"/>
    </row>
    <row r="10" spans="1:19" s="82" customFormat="1" ht="15" customHeight="1" x14ac:dyDescent="0.15">
      <c r="A10" s="101" t="s">
        <v>1338</v>
      </c>
      <c r="B10" s="126">
        <v>400263</v>
      </c>
      <c r="C10" s="127" t="s">
        <v>1360</v>
      </c>
      <c r="D10" s="128">
        <v>400</v>
      </c>
      <c r="E10" s="129" t="s">
        <v>1340</v>
      </c>
      <c r="F10" s="130" t="s">
        <v>1361</v>
      </c>
      <c r="G10" s="130" t="s">
        <v>1344</v>
      </c>
      <c r="H10" s="130">
        <v>5.43</v>
      </c>
      <c r="I10" s="130">
        <v>1.35</v>
      </c>
      <c r="J10" s="131" t="s">
        <v>1362</v>
      </c>
      <c r="K10" s="130" t="s">
        <v>1344</v>
      </c>
      <c r="L10" s="130">
        <v>39239000</v>
      </c>
      <c r="M10" s="130"/>
      <c r="N10" s="130"/>
      <c r="O10" s="130"/>
      <c r="P10" s="132"/>
    </row>
    <row r="11" spans="1:19" s="82" customFormat="1" ht="15" customHeight="1" x14ac:dyDescent="0.15">
      <c r="A11" s="101" t="s">
        <v>1338</v>
      </c>
      <c r="B11" s="126">
        <v>400468</v>
      </c>
      <c r="C11" s="127" t="s">
        <v>1363</v>
      </c>
      <c r="D11" s="128">
        <v>400</v>
      </c>
      <c r="E11" s="129" t="s">
        <v>1340</v>
      </c>
      <c r="F11" s="130" t="s">
        <v>1357</v>
      </c>
      <c r="G11" s="130" t="s">
        <v>1358</v>
      </c>
      <c r="H11" s="130">
        <v>6</v>
      </c>
      <c r="I11" s="130">
        <v>1.5</v>
      </c>
      <c r="J11" s="131" t="s">
        <v>1364</v>
      </c>
      <c r="K11" s="130" t="s">
        <v>1344</v>
      </c>
      <c r="L11" s="130">
        <v>39239000</v>
      </c>
      <c r="M11" s="130"/>
      <c r="N11" s="130"/>
      <c r="O11" s="130"/>
      <c r="P11" s="132"/>
    </row>
    <row r="12" spans="1:19" s="82" customFormat="1" ht="15" customHeight="1" x14ac:dyDescent="0.15">
      <c r="A12" s="101" t="s">
        <v>1338</v>
      </c>
      <c r="B12" s="126">
        <v>400144</v>
      </c>
      <c r="C12" s="127" t="s">
        <v>1365</v>
      </c>
      <c r="D12" s="128">
        <v>400</v>
      </c>
      <c r="E12" s="129" t="s">
        <v>1340</v>
      </c>
      <c r="F12" s="130" t="s">
        <v>1350</v>
      </c>
      <c r="G12" s="130" t="s">
        <v>1366</v>
      </c>
      <c r="H12" s="130">
        <v>4.38</v>
      </c>
      <c r="I12" s="130">
        <v>1.1000000000000001</v>
      </c>
      <c r="J12" s="131" t="s">
        <v>1367</v>
      </c>
      <c r="K12" s="130" t="s">
        <v>1344</v>
      </c>
      <c r="L12" s="130">
        <v>39239000</v>
      </c>
      <c r="M12" s="130"/>
      <c r="N12" s="130"/>
      <c r="O12" s="130"/>
      <c r="P12" s="132"/>
    </row>
    <row r="13" spans="1:19" s="82" customFormat="1" ht="15" customHeight="1" x14ac:dyDescent="0.15">
      <c r="A13" s="101" t="s">
        <v>1338</v>
      </c>
      <c r="B13" s="126">
        <v>400255</v>
      </c>
      <c r="C13" s="127" t="s">
        <v>1368</v>
      </c>
      <c r="D13" s="128">
        <v>400</v>
      </c>
      <c r="E13" s="129" t="s">
        <v>1340</v>
      </c>
      <c r="F13" s="130" t="s">
        <v>1369</v>
      </c>
      <c r="G13" s="130" t="s">
        <v>1370</v>
      </c>
      <c r="H13" s="130">
        <v>2.48</v>
      </c>
      <c r="I13" s="130">
        <v>0.62</v>
      </c>
      <c r="J13" s="131" t="s">
        <v>1371</v>
      </c>
      <c r="K13" s="130" t="s">
        <v>1344</v>
      </c>
      <c r="L13" s="130">
        <v>39239000</v>
      </c>
      <c r="M13" s="130"/>
      <c r="N13" s="130"/>
      <c r="O13" s="130"/>
      <c r="P13" s="132"/>
    </row>
    <row r="14" spans="1:19" s="82" customFormat="1" ht="15" customHeight="1" x14ac:dyDescent="0.15">
      <c r="A14" s="101" t="s">
        <v>1338</v>
      </c>
      <c r="B14" s="126">
        <v>400456</v>
      </c>
      <c r="C14" s="127" t="s">
        <v>1372</v>
      </c>
      <c r="D14" s="128">
        <v>400</v>
      </c>
      <c r="E14" s="129" t="s">
        <v>1340</v>
      </c>
      <c r="F14" s="130" t="s">
        <v>1369</v>
      </c>
      <c r="G14" s="130" t="s">
        <v>1344</v>
      </c>
      <c r="H14" s="130">
        <v>2.48</v>
      </c>
      <c r="I14" s="130">
        <v>0.62</v>
      </c>
      <c r="J14" s="131" t="s">
        <v>1373</v>
      </c>
      <c r="K14" s="130" t="s">
        <v>1344</v>
      </c>
      <c r="L14" s="130">
        <v>39239000</v>
      </c>
      <c r="M14" s="130"/>
      <c r="N14" s="130"/>
      <c r="O14" s="130"/>
      <c r="P14" s="132"/>
    </row>
    <row r="15" spans="1:19" s="82" customFormat="1" ht="15" customHeight="1" x14ac:dyDescent="0.15">
      <c r="A15" s="101" t="s">
        <v>1338</v>
      </c>
      <c r="B15" s="126">
        <v>400231</v>
      </c>
      <c r="C15" s="127" t="s">
        <v>1374</v>
      </c>
      <c r="D15" s="128">
        <v>400</v>
      </c>
      <c r="E15" s="129" t="s">
        <v>1340</v>
      </c>
      <c r="F15" s="130" t="s">
        <v>1369</v>
      </c>
      <c r="G15" s="130" t="s">
        <v>1354</v>
      </c>
      <c r="H15" s="130">
        <v>2.48</v>
      </c>
      <c r="I15" s="130">
        <v>0.62</v>
      </c>
      <c r="J15" s="131" t="s">
        <v>1375</v>
      </c>
      <c r="K15" s="130" t="s">
        <v>1344</v>
      </c>
      <c r="L15" s="130">
        <v>39239000</v>
      </c>
      <c r="M15" s="130"/>
      <c r="N15" s="130"/>
      <c r="O15" s="130"/>
      <c r="P15" s="132"/>
    </row>
    <row r="16" spans="1:19" s="82" customFormat="1" ht="15" customHeight="1" x14ac:dyDescent="0.15">
      <c r="A16" s="101" t="s">
        <v>1338</v>
      </c>
      <c r="B16" s="126">
        <v>400259</v>
      </c>
      <c r="C16" s="127" t="s">
        <v>1376</v>
      </c>
      <c r="D16" s="128">
        <v>400</v>
      </c>
      <c r="E16" s="129" t="s">
        <v>1340</v>
      </c>
      <c r="F16" s="130" t="s">
        <v>1377</v>
      </c>
      <c r="G16" s="130" t="s">
        <v>1344</v>
      </c>
      <c r="H16" s="130">
        <v>2.48</v>
      </c>
      <c r="I16" s="130">
        <v>0.62</v>
      </c>
      <c r="J16" s="131" t="s">
        <v>1378</v>
      </c>
      <c r="K16" s="130" t="s">
        <v>1344</v>
      </c>
      <c r="L16" s="130">
        <v>39239000</v>
      </c>
      <c r="M16" s="130"/>
      <c r="N16" s="130"/>
      <c r="O16" s="130"/>
      <c r="P16" s="132"/>
    </row>
    <row r="17" spans="1:16" s="82" customFormat="1" ht="15" customHeight="1" x14ac:dyDescent="0.15">
      <c r="A17" s="101" t="s">
        <v>1338</v>
      </c>
      <c r="B17" s="126">
        <v>400260</v>
      </c>
      <c r="C17" s="127" t="s">
        <v>1379</v>
      </c>
      <c r="D17" s="128">
        <v>400</v>
      </c>
      <c r="E17" s="129" t="s">
        <v>1340</v>
      </c>
      <c r="F17" s="130" t="s">
        <v>1380</v>
      </c>
      <c r="G17" s="130" t="s">
        <v>1344</v>
      </c>
      <c r="H17" s="130">
        <v>4.38</v>
      </c>
      <c r="I17" s="130">
        <v>1.1000000000000001</v>
      </c>
      <c r="J17" s="131" t="s">
        <v>1381</v>
      </c>
      <c r="K17" s="130" t="s">
        <v>1344</v>
      </c>
      <c r="L17" s="130">
        <v>39239000</v>
      </c>
      <c r="M17" s="130"/>
      <c r="N17" s="130"/>
      <c r="O17" s="130"/>
      <c r="P17" s="132"/>
    </row>
    <row r="18" spans="1:16" s="82" customFormat="1" ht="15" customHeight="1" x14ac:dyDescent="0.15">
      <c r="A18" s="101" t="s">
        <v>1338</v>
      </c>
      <c r="B18" s="126">
        <v>400232</v>
      </c>
      <c r="C18" s="127" t="s">
        <v>1382</v>
      </c>
      <c r="D18" s="128">
        <v>400</v>
      </c>
      <c r="E18" s="129" t="s">
        <v>1340</v>
      </c>
      <c r="F18" s="130" t="s">
        <v>1369</v>
      </c>
      <c r="G18" s="130" t="s">
        <v>1383</v>
      </c>
      <c r="H18" s="130">
        <v>4.38</v>
      </c>
      <c r="I18" s="130">
        <v>1.1000000000000001</v>
      </c>
      <c r="J18" s="131" t="s">
        <v>1384</v>
      </c>
      <c r="K18" s="130" t="s">
        <v>1344</v>
      </c>
      <c r="L18" s="130">
        <v>39239000</v>
      </c>
      <c r="M18" s="130"/>
      <c r="N18" s="130"/>
      <c r="O18" s="130"/>
      <c r="P18" s="132"/>
    </row>
    <row r="19" spans="1:16" s="82" customFormat="1" ht="15" customHeight="1" x14ac:dyDescent="0.15">
      <c r="A19" s="101" t="s">
        <v>1338</v>
      </c>
      <c r="B19" s="126">
        <v>400452</v>
      </c>
      <c r="C19" s="127" t="s">
        <v>1385</v>
      </c>
      <c r="D19" s="128">
        <v>400</v>
      </c>
      <c r="E19" s="129" t="s">
        <v>1340</v>
      </c>
      <c r="F19" s="130" t="s">
        <v>1369</v>
      </c>
      <c r="G19" s="130" t="s">
        <v>1344</v>
      </c>
      <c r="H19" s="130">
        <v>4.38</v>
      </c>
      <c r="I19" s="130">
        <v>1.1000000000000001</v>
      </c>
      <c r="J19" s="131" t="s">
        <v>1386</v>
      </c>
      <c r="K19" s="130" t="s">
        <v>1344</v>
      </c>
      <c r="L19" s="130">
        <v>39239000</v>
      </c>
      <c r="M19" s="130"/>
      <c r="N19" s="130"/>
      <c r="O19" s="130"/>
      <c r="P19" s="132"/>
    </row>
    <row r="20" spans="1:16" s="82" customFormat="1" ht="15" customHeight="1" x14ac:dyDescent="0.15">
      <c r="A20" s="101" t="s">
        <v>1338</v>
      </c>
      <c r="B20" s="126">
        <v>400256</v>
      </c>
      <c r="C20" s="127" t="s">
        <v>1385</v>
      </c>
      <c r="D20" s="128">
        <v>400</v>
      </c>
      <c r="E20" s="129" t="s">
        <v>1340</v>
      </c>
      <c r="F20" s="130" t="s">
        <v>1369</v>
      </c>
      <c r="G20" s="130" t="s">
        <v>1344</v>
      </c>
      <c r="H20" s="130">
        <v>3.88</v>
      </c>
      <c r="I20" s="130">
        <v>0.97</v>
      </c>
      <c r="J20" s="131" t="s">
        <v>1387</v>
      </c>
      <c r="K20" s="130" t="s">
        <v>1344</v>
      </c>
      <c r="L20" s="130">
        <v>39239000</v>
      </c>
      <c r="M20" s="130"/>
      <c r="N20" s="130"/>
      <c r="O20" s="130"/>
      <c r="P20" s="132"/>
    </row>
    <row r="21" spans="1:16" s="82" customFormat="1" ht="15" customHeight="1" x14ac:dyDescent="0.15">
      <c r="A21" s="101" t="s">
        <v>1338</v>
      </c>
      <c r="B21" s="126">
        <v>400446</v>
      </c>
      <c r="C21" s="127" t="s">
        <v>1388</v>
      </c>
      <c r="D21" s="128">
        <v>400</v>
      </c>
      <c r="E21" s="129" t="s">
        <v>1340</v>
      </c>
      <c r="F21" s="106" t="s">
        <v>1369</v>
      </c>
      <c r="G21" s="106" t="s">
        <v>1344</v>
      </c>
      <c r="H21" s="106">
        <v>3.69</v>
      </c>
      <c r="I21" s="106">
        <v>0.92</v>
      </c>
      <c r="J21" s="110" t="s">
        <v>1389</v>
      </c>
      <c r="K21" s="106" t="s">
        <v>1344</v>
      </c>
      <c r="L21" s="106">
        <v>39239000</v>
      </c>
      <c r="M21" s="133"/>
      <c r="N21" s="133"/>
      <c r="O21" s="133"/>
      <c r="P21" s="113"/>
    </row>
    <row r="22" spans="1:16" s="82" customFormat="1" ht="15" customHeight="1" x14ac:dyDescent="0.15">
      <c r="A22" s="101" t="s">
        <v>1338</v>
      </c>
      <c r="B22" s="126">
        <v>400261</v>
      </c>
      <c r="C22" s="127" t="s">
        <v>1390</v>
      </c>
      <c r="D22" s="128">
        <v>400</v>
      </c>
      <c r="E22" s="129" t="s">
        <v>1340</v>
      </c>
      <c r="F22" s="130" t="s">
        <v>1391</v>
      </c>
      <c r="G22" s="130" t="s">
        <v>1344</v>
      </c>
      <c r="H22" s="130">
        <v>3.6</v>
      </c>
      <c r="I22" s="130">
        <v>0.9</v>
      </c>
      <c r="J22" s="131" t="s">
        <v>1392</v>
      </c>
      <c r="K22" s="130" t="s">
        <v>1344</v>
      </c>
      <c r="L22" s="130">
        <v>39239000</v>
      </c>
      <c r="M22" s="130"/>
      <c r="N22" s="130"/>
      <c r="O22" s="130"/>
      <c r="P22" s="132"/>
    </row>
    <row r="23" spans="1:16" s="82" customFormat="1" ht="15" customHeight="1" x14ac:dyDescent="0.15">
      <c r="A23" s="101" t="s">
        <v>1338</v>
      </c>
      <c r="B23" s="126">
        <v>400453</v>
      </c>
      <c r="C23" s="127" t="s">
        <v>1393</v>
      </c>
      <c r="D23" s="128">
        <v>400</v>
      </c>
      <c r="E23" s="129" t="s">
        <v>1340</v>
      </c>
      <c r="F23" s="130" t="s">
        <v>1391</v>
      </c>
      <c r="G23" s="130" t="s">
        <v>1344</v>
      </c>
      <c r="H23" s="130">
        <v>4.63</v>
      </c>
      <c r="I23" s="130">
        <v>1.1499999999999999</v>
      </c>
      <c r="J23" s="131" t="s">
        <v>1394</v>
      </c>
      <c r="K23" s="130" t="s">
        <v>1344</v>
      </c>
      <c r="L23" s="130">
        <v>39239000</v>
      </c>
      <c r="M23" s="130"/>
      <c r="N23" s="130"/>
      <c r="O23" s="130"/>
      <c r="P23" s="132"/>
    </row>
    <row r="24" spans="1:16" s="82" customFormat="1" ht="15" customHeight="1" x14ac:dyDescent="0.15">
      <c r="A24" s="101" t="s">
        <v>1338</v>
      </c>
      <c r="B24" s="126">
        <v>400233</v>
      </c>
      <c r="C24" s="127" t="s">
        <v>1395</v>
      </c>
      <c r="D24" s="128">
        <v>400</v>
      </c>
      <c r="E24" s="129" t="s">
        <v>1340</v>
      </c>
      <c r="F24" s="130" t="s">
        <v>1396</v>
      </c>
      <c r="G24" s="130" t="s">
        <v>1397</v>
      </c>
      <c r="H24" s="130">
        <v>3.6</v>
      </c>
      <c r="I24" s="130">
        <v>0.9</v>
      </c>
      <c r="J24" s="131" t="s">
        <v>1398</v>
      </c>
      <c r="K24" s="130" t="s">
        <v>1344</v>
      </c>
      <c r="L24" s="130">
        <v>39239000</v>
      </c>
      <c r="M24" s="130"/>
      <c r="N24" s="130"/>
      <c r="O24" s="130"/>
      <c r="P24" s="132"/>
    </row>
    <row r="25" spans="1:16" s="82" customFormat="1" ht="15" customHeight="1" x14ac:dyDescent="0.15">
      <c r="A25" s="101" t="s">
        <v>1338</v>
      </c>
      <c r="B25" s="126">
        <v>400257</v>
      </c>
      <c r="C25" s="127" t="s">
        <v>1399</v>
      </c>
      <c r="D25" s="128">
        <v>400</v>
      </c>
      <c r="E25" s="185" t="s">
        <v>1340</v>
      </c>
      <c r="F25" s="187" t="s">
        <v>1400</v>
      </c>
      <c r="G25" s="187" t="s">
        <v>1344</v>
      </c>
      <c r="H25" s="187">
        <v>3.6</v>
      </c>
      <c r="I25" s="187">
        <v>0.9</v>
      </c>
      <c r="J25" s="189" t="s">
        <v>1401</v>
      </c>
      <c r="K25" s="187" t="s">
        <v>1344</v>
      </c>
      <c r="L25" s="187">
        <v>39239000</v>
      </c>
      <c r="M25" s="187"/>
      <c r="N25" s="187"/>
      <c r="O25" s="187"/>
      <c r="P25" s="196"/>
    </row>
    <row r="26" spans="1:16" s="82" customFormat="1" ht="15" customHeight="1" x14ac:dyDescent="0.15">
      <c r="A26" s="101" t="s">
        <v>1406</v>
      </c>
      <c r="B26" s="102">
        <v>400069</v>
      </c>
      <c r="C26" s="103" t="s">
        <v>1407</v>
      </c>
      <c r="D26" s="104">
        <v>400</v>
      </c>
      <c r="E26" s="105" t="s">
        <v>1340</v>
      </c>
      <c r="F26" s="106" t="s">
        <v>1408</v>
      </c>
      <c r="G26" s="106" t="s">
        <v>1409</v>
      </c>
      <c r="H26" s="106">
        <v>3.92</v>
      </c>
      <c r="I26" s="106">
        <v>0.9</v>
      </c>
      <c r="J26" s="110" t="s">
        <v>1410</v>
      </c>
      <c r="K26" s="106" t="s">
        <v>1344</v>
      </c>
      <c r="L26" s="106">
        <v>39239000</v>
      </c>
      <c r="M26" s="107"/>
      <c r="N26" s="112"/>
      <c r="O26" s="115"/>
      <c r="P26" s="113"/>
    </row>
    <row r="27" spans="1:16" s="82" customFormat="1" ht="15" customHeight="1" x14ac:dyDescent="0.15">
      <c r="A27" s="101" t="s">
        <v>1406</v>
      </c>
      <c r="B27" s="109">
        <v>400080</v>
      </c>
      <c r="C27" s="111" t="s">
        <v>1411</v>
      </c>
      <c r="D27" s="104">
        <v>400</v>
      </c>
      <c r="E27" s="106" t="s">
        <v>1340</v>
      </c>
      <c r="F27" s="106" t="s">
        <v>1412</v>
      </c>
      <c r="G27" s="106" t="s">
        <v>1342</v>
      </c>
      <c r="H27" s="106">
        <v>3.12</v>
      </c>
      <c r="I27" s="106">
        <v>0.78</v>
      </c>
      <c r="J27" s="110" t="s">
        <v>1413</v>
      </c>
      <c r="K27" s="106" t="s">
        <v>1344</v>
      </c>
      <c r="L27" s="106">
        <v>39239000</v>
      </c>
      <c r="M27" s="107"/>
      <c r="N27" s="112"/>
      <c r="O27" s="133"/>
      <c r="P27" s="113"/>
    </row>
    <row r="28" spans="1:16" s="82" customFormat="1" ht="15" customHeight="1" x14ac:dyDescent="0.15">
      <c r="A28" s="101" t="s">
        <v>1406</v>
      </c>
      <c r="B28" s="109">
        <v>400013</v>
      </c>
      <c r="C28" s="134" t="s">
        <v>1414</v>
      </c>
      <c r="D28" s="104">
        <v>400</v>
      </c>
      <c r="E28" s="105" t="s">
        <v>1340</v>
      </c>
      <c r="F28" s="106" t="s">
        <v>1412</v>
      </c>
      <c r="G28" s="106" t="s">
        <v>1342</v>
      </c>
      <c r="H28" s="106">
        <v>3.12</v>
      </c>
      <c r="I28" s="106">
        <v>0.78</v>
      </c>
      <c r="J28" s="110" t="s">
        <v>1415</v>
      </c>
      <c r="K28" s="106" t="s">
        <v>1344</v>
      </c>
      <c r="L28" s="106">
        <v>39239000</v>
      </c>
      <c r="M28" s="107"/>
      <c r="N28" s="112"/>
      <c r="O28" s="133"/>
      <c r="P28" s="113"/>
    </row>
    <row r="29" spans="1:16" s="82" customFormat="1" ht="15" customHeight="1" x14ac:dyDescent="0.15">
      <c r="A29" s="101" t="s">
        <v>1406</v>
      </c>
      <c r="B29" s="109">
        <v>400302</v>
      </c>
      <c r="C29" s="135" t="s">
        <v>1416</v>
      </c>
      <c r="D29" s="136">
        <v>400</v>
      </c>
      <c r="E29" s="137" t="s">
        <v>1340</v>
      </c>
      <c r="F29" s="106" t="s">
        <v>1412</v>
      </c>
      <c r="G29" s="106" t="s">
        <v>1342</v>
      </c>
      <c r="H29" s="106">
        <v>3.12</v>
      </c>
      <c r="I29" s="106">
        <v>0.78</v>
      </c>
      <c r="J29" s="110" t="s">
        <v>1417</v>
      </c>
      <c r="K29" s="106" t="s">
        <v>1344</v>
      </c>
      <c r="L29" s="106">
        <v>39239000</v>
      </c>
      <c r="M29" s="107"/>
      <c r="N29" s="133"/>
      <c r="O29" s="115"/>
      <c r="P29" s="138"/>
    </row>
    <row r="30" spans="1:16" s="82" customFormat="1" ht="15" customHeight="1" x14ac:dyDescent="0.15">
      <c r="A30" s="101" t="s">
        <v>1406</v>
      </c>
      <c r="B30" s="109">
        <v>400229</v>
      </c>
      <c r="C30" s="118" t="s">
        <v>1418</v>
      </c>
      <c r="D30" s="136">
        <v>400</v>
      </c>
      <c r="E30" s="137" t="s">
        <v>1340</v>
      </c>
      <c r="F30" s="106" t="s">
        <v>1412</v>
      </c>
      <c r="G30" s="106" t="s">
        <v>1342</v>
      </c>
      <c r="H30" s="106">
        <v>3.12</v>
      </c>
      <c r="I30" s="106">
        <v>0.78</v>
      </c>
      <c r="J30" s="110" t="s">
        <v>1419</v>
      </c>
      <c r="K30" s="106" t="s">
        <v>1344</v>
      </c>
      <c r="L30" s="106">
        <v>39239000</v>
      </c>
      <c r="M30" s="107"/>
      <c r="N30" s="133"/>
      <c r="O30" s="133"/>
      <c r="P30" s="138"/>
    </row>
    <row r="31" spans="1:16" s="82" customFormat="1" ht="15" customHeight="1" x14ac:dyDescent="0.15">
      <c r="A31" s="101" t="s">
        <v>1406</v>
      </c>
      <c r="B31" s="109">
        <v>400010</v>
      </c>
      <c r="C31" s="111" t="s">
        <v>1420</v>
      </c>
      <c r="D31" s="104">
        <v>400</v>
      </c>
      <c r="E31" s="105" t="s">
        <v>1340</v>
      </c>
      <c r="F31" s="106" t="s">
        <v>1408</v>
      </c>
      <c r="G31" s="106" t="s">
        <v>1409</v>
      </c>
      <c r="H31" s="106">
        <v>4.46</v>
      </c>
      <c r="I31" s="106">
        <v>1.1100000000000001</v>
      </c>
      <c r="J31" s="110" t="s">
        <v>1421</v>
      </c>
      <c r="K31" s="106" t="s">
        <v>1344</v>
      </c>
      <c r="L31" s="106">
        <v>39239000</v>
      </c>
      <c r="M31" s="107"/>
      <c r="N31" s="112"/>
      <c r="O31" s="133"/>
      <c r="P31" s="113"/>
    </row>
    <row r="32" spans="1:16" s="82" customFormat="1" ht="15" customHeight="1" x14ac:dyDescent="0.15">
      <c r="A32" s="101" t="s">
        <v>1406</v>
      </c>
      <c r="B32" s="139">
        <v>400009</v>
      </c>
      <c r="C32" s="103" t="s">
        <v>1422</v>
      </c>
      <c r="D32" s="136">
        <v>400</v>
      </c>
      <c r="E32" s="137" t="s">
        <v>1340</v>
      </c>
      <c r="F32" s="106" t="s">
        <v>1408</v>
      </c>
      <c r="G32" s="106" t="s">
        <v>1409</v>
      </c>
      <c r="H32" s="106">
        <v>4.46</v>
      </c>
      <c r="I32" s="106">
        <v>1.1100000000000001</v>
      </c>
      <c r="J32" s="110" t="s">
        <v>1423</v>
      </c>
      <c r="K32" s="106" t="s">
        <v>1344</v>
      </c>
      <c r="L32" s="106">
        <v>39239000</v>
      </c>
      <c r="M32" s="107"/>
      <c r="N32" s="112"/>
      <c r="O32" s="115"/>
      <c r="P32" s="113"/>
    </row>
    <row r="33" spans="1:16" s="82" customFormat="1" ht="15" customHeight="1" x14ac:dyDescent="0.15">
      <c r="A33" s="101" t="s">
        <v>1406</v>
      </c>
      <c r="B33" s="109">
        <v>400753</v>
      </c>
      <c r="C33" s="134" t="s">
        <v>1732</v>
      </c>
      <c r="D33" s="104">
        <v>400</v>
      </c>
      <c r="E33" s="105" t="s">
        <v>1712</v>
      </c>
      <c r="F33" s="106" t="s">
        <v>1344</v>
      </c>
      <c r="G33" s="106" t="s">
        <v>1733</v>
      </c>
      <c r="H33" s="106">
        <v>4.46</v>
      </c>
      <c r="I33" s="106">
        <v>0.5</v>
      </c>
      <c r="J33" s="106" t="s">
        <v>1344</v>
      </c>
      <c r="K33" s="106" t="s">
        <v>1344</v>
      </c>
      <c r="L33" s="106">
        <v>39239000</v>
      </c>
      <c r="M33" s="106"/>
      <c r="N33" s="106"/>
      <c r="O33" s="115"/>
      <c r="P33" s="113"/>
    </row>
    <row r="34" spans="1:16" s="82" customFormat="1" ht="15" customHeight="1" x14ac:dyDescent="0.15">
      <c r="A34" s="101" t="s">
        <v>1406</v>
      </c>
      <c r="B34" s="139">
        <v>400125</v>
      </c>
      <c r="C34" s="103" t="s">
        <v>1424</v>
      </c>
      <c r="D34" s="136">
        <v>400</v>
      </c>
      <c r="E34" s="137" t="s">
        <v>1340</v>
      </c>
      <c r="F34" s="106" t="s">
        <v>1425</v>
      </c>
      <c r="G34" s="106" t="s">
        <v>1426</v>
      </c>
      <c r="H34" s="106">
        <v>4.07</v>
      </c>
      <c r="I34" s="106">
        <v>1</v>
      </c>
      <c r="J34" s="110" t="s">
        <v>1427</v>
      </c>
      <c r="K34" s="106" t="s">
        <v>1344</v>
      </c>
      <c r="L34" s="106">
        <v>39239000</v>
      </c>
      <c r="M34" s="107"/>
      <c r="N34" s="112"/>
      <c r="O34" s="133"/>
      <c r="P34" s="138"/>
    </row>
    <row r="35" spans="1:16" s="82" customFormat="1" ht="15" customHeight="1" x14ac:dyDescent="0.15">
      <c r="A35" s="101" t="s">
        <v>1406</v>
      </c>
      <c r="B35" s="109">
        <v>400759</v>
      </c>
      <c r="C35" s="141" t="s">
        <v>1737</v>
      </c>
      <c r="D35" s="104">
        <v>400</v>
      </c>
      <c r="E35" s="105" t="s">
        <v>1712</v>
      </c>
      <c r="F35" s="106" t="s">
        <v>1344</v>
      </c>
      <c r="G35" s="106" t="s">
        <v>1738</v>
      </c>
      <c r="H35" s="106">
        <v>3.2</v>
      </c>
      <c r="I35" s="106">
        <v>0.4</v>
      </c>
      <c r="J35" s="106" t="s">
        <v>1344</v>
      </c>
      <c r="K35" s="106" t="s">
        <v>1344</v>
      </c>
      <c r="L35" s="106">
        <v>39239000</v>
      </c>
      <c r="M35" s="106"/>
      <c r="N35" s="106"/>
      <c r="O35" s="115"/>
      <c r="P35" s="113"/>
    </row>
    <row r="36" spans="1:16" s="82" customFormat="1" ht="15" customHeight="1" x14ac:dyDescent="0.15">
      <c r="A36" s="101" t="s">
        <v>1406</v>
      </c>
      <c r="B36" s="109">
        <v>400813</v>
      </c>
      <c r="C36" s="141" t="s">
        <v>1739</v>
      </c>
      <c r="D36" s="104">
        <v>400</v>
      </c>
      <c r="E36" s="105" t="s">
        <v>1340</v>
      </c>
      <c r="F36" s="106" t="s">
        <v>1344</v>
      </c>
      <c r="G36" s="106" t="s">
        <v>1738</v>
      </c>
      <c r="H36" s="106">
        <v>3.2</v>
      </c>
      <c r="I36" s="106">
        <v>0.8</v>
      </c>
      <c r="J36" s="106" t="s">
        <v>1344</v>
      </c>
      <c r="K36" s="106" t="s">
        <v>1344</v>
      </c>
      <c r="L36" s="106">
        <v>39239000</v>
      </c>
      <c r="M36" s="106"/>
      <c r="N36" s="106"/>
      <c r="O36" s="115"/>
      <c r="P36" s="113"/>
    </row>
    <row r="37" spans="1:16" s="82" customFormat="1" ht="15" customHeight="1" x14ac:dyDescent="0.15">
      <c r="A37" s="101" t="s">
        <v>1406</v>
      </c>
      <c r="B37" s="139">
        <v>400081</v>
      </c>
      <c r="C37" s="103" t="s">
        <v>1432</v>
      </c>
      <c r="D37" s="136">
        <v>400</v>
      </c>
      <c r="E37" s="137" t="s">
        <v>1340</v>
      </c>
      <c r="F37" s="106" t="s">
        <v>1433</v>
      </c>
      <c r="G37" s="106" t="s">
        <v>1354</v>
      </c>
      <c r="H37" s="106">
        <v>2.41</v>
      </c>
      <c r="I37" s="106">
        <v>0.6</v>
      </c>
      <c r="J37" s="106" t="s">
        <v>1344</v>
      </c>
      <c r="K37" s="106" t="s">
        <v>1344</v>
      </c>
      <c r="L37" s="106">
        <v>39239000</v>
      </c>
      <c r="M37" s="107"/>
      <c r="N37" s="112"/>
      <c r="O37" s="115"/>
      <c r="P37" s="113"/>
    </row>
    <row r="38" spans="1:16" s="82" customFormat="1" ht="15" customHeight="1" x14ac:dyDescent="0.15">
      <c r="A38" s="101" t="s">
        <v>1406</v>
      </c>
      <c r="B38" s="109">
        <v>400072</v>
      </c>
      <c r="C38" s="111" t="s">
        <v>1434</v>
      </c>
      <c r="D38" s="104">
        <v>400</v>
      </c>
      <c r="E38" s="105" t="s">
        <v>1340</v>
      </c>
      <c r="F38" s="106" t="s">
        <v>1361</v>
      </c>
      <c r="G38" s="106" t="s">
        <v>1435</v>
      </c>
      <c r="H38" s="106">
        <v>3.6</v>
      </c>
      <c r="I38" s="106">
        <v>0.9</v>
      </c>
      <c r="J38" s="110" t="s">
        <v>1436</v>
      </c>
      <c r="K38" s="106" t="s">
        <v>1344</v>
      </c>
      <c r="L38" s="106">
        <v>39239000</v>
      </c>
      <c r="M38" s="107"/>
      <c r="N38" s="112"/>
      <c r="O38" s="133"/>
      <c r="P38" s="113"/>
    </row>
    <row r="39" spans="1:16" s="82" customFormat="1" ht="15" customHeight="1" x14ac:dyDescent="0.15">
      <c r="A39" s="101" t="s">
        <v>1406</v>
      </c>
      <c r="B39" s="109">
        <v>400042</v>
      </c>
      <c r="C39" s="103" t="s">
        <v>1437</v>
      </c>
      <c r="D39" s="104">
        <v>400</v>
      </c>
      <c r="E39" s="105" t="s">
        <v>1340</v>
      </c>
      <c r="F39" s="106" t="s">
        <v>1361</v>
      </c>
      <c r="G39" s="106" t="s">
        <v>1435</v>
      </c>
      <c r="H39" s="106">
        <v>3.92</v>
      </c>
      <c r="I39" s="106">
        <v>0.9</v>
      </c>
      <c r="J39" s="106" t="s">
        <v>1344</v>
      </c>
      <c r="K39" s="106" t="s">
        <v>1344</v>
      </c>
      <c r="L39" s="106">
        <v>39239000</v>
      </c>
      <c r="M39" s="107"/>
      <c r="N39" s="112"/>
      <c r="O39" s="133"/>
      <c r="P39" s="113"/>
    </row>
    <row r="40" spans="1:16" s="82" customFormat="1" ht="15" customHeight="1" x14ac:dyDescent="0.15">
      <c r="A40" s="101" t="s">
        <v>1406</v>
      </c>
      <c r="B40" s="109">
        <v>400817</v>
      </c>
      <c r="C40" s="134" t="s">
        <v>1746</v>
      </c>
      <c r="D40" s="104">
        <v>400</v>
      </c>
      <c r="E40" s="105" t="s">
        <v>1340</v>
      </c>
      <c r="F40" s="106" t="s">
        <v>1344</v>
      </c>
      <c r="G40" s="106" t="s">
        <v>1747</v>
      </c>
      <c r="H40" s="106">
        <v>4.8</v>
      </c>
      <c r="I40" s="106">
        <v>1.2</v>
      </c>
      <c r="J40" s="106" t="s">
        <v>1344</v>
      </c>
      <c r="K40" s="106" t="s">
        <v>1344</v>
      </c>
      <c r="L40" s="106">
        <v>39239000</v>
      </c>
      <c r="M40" s="106"/>
      <c r="N40" s="106"/>
      <c r="O40" s="115"/>
      <c r="P40" s="113"/>
    </row>
    <row r="41" spans="1:16" s="82" customFormat="1" ht="15" customHeight="1" x14ac:dyDescent="0.15">
      <c r="A41" s="101" t="s">
        <v>1406</v>
      </c>
      <c r="B41" s="109">
        <v>400757</v>
      </c>
      <c r="C41" s="103" t="s">
        <v>1748</v>
      </c>
      <c r="D41" s="104">
        <v>200</v>
      </c>
      <c r="E41" s="105" t="s">
        <v>1561</v>
      </c>
      <c r="F41" s="106" t="s">
        <v>1749</v>
      </c>
      <c r="G41" s="106" t="s">
        <v>1344</v>
      </c>
      <c r="H41" s="106">
        <v>2.58</v>
      </c>
      <c r="I41" s="106">
        <v>1.29</v>
      </c>
      <c r="J41" s="106" t="s">
        <v>1344</v>
      </c>
      <c r="K41" s="106" t="s">
        <v>1344</v>
      </c>
      <c r="L41" s="106">
        <v>39239000</v>
      </c>
      <c r="M41" s="106"/>
      <c r="N41" s="106"/>
      <c r="O41" s="115"/>
      <c r="P41" s="138"/>
    </row>
    <row r="42" spans="1:16" s="82" customFormat="1" ht="15" customHeight="1" x14ac:dyDescent="0.15">
      <c r="A42" s="101" t="s">
        <v>1406</v>
      </c>
      <c r="B42" s="146">
        <v>400737</v>
      </c>
      <c r="C42" s="147" t="s">
        <v>1750</v>
      </c>
      <c r="D42" s="144">
        <v>400</v>
      </c>
      <c r="E42" s="145" t="s">
        <v>1712</v>
      </c>
      <c r="F42" s="106" t="s">
        <v>1344</v>
      </c>
      <c r="G42" s="106" t="s">
        <v>1751</v>
      </c>
      <c r="H42" s="106">
        <v>2</v>
      </c>
      <c r="I42" s="106">
        <v>0.25</v>
      </c>
      <c r="J42" s="106" t="s">
        <v>1344</v>
      </c>
      <c r="K42" s="106" t="s">
        <v>1344</v>
      </c>
      <c r="L42" s="106">
        <v>39239000</v>
      </c>
      <c r="M42" s="106"/>
      <c r="N42" s="133"/>
      <c r="O42" s="115"/>
      <c r="P42" s="138"/>
    </row>
    <row r="43" spans="1:16" s="82" customFormat="1" ht="15" customHeight="1" x14ac:dyDescent="0.15">
      <c r="A43" s="101" t="s">
        <v>1402</v>
      </c>
      <c r="B43" s="109">
        <v>400100</v>
      </c>
      <c r="C43" s="111" t="s">
        <v>1438</v>
      </c>
      <c r="D43" s="104">
        <v>400</v>
      </c>
      <c r="E43" s="105" t="s">
        <v>1430</v>
      </c>
      <c r="F43" s="106" t="s">
        <v>1439</v>
      </c>
      <c r="G43" s="106" t="s">
        <v>1440</v>
      </c>
      <c r="H43" s="106">
        <v>0.89</v>
      </c>
      <c r="I43" s="106">
        <v>0.22</v>
      </c>
      <c r="J43" s="110" t="s">
        <v>1441</v>
      </c>
      <c r="K43" s="110" t="s">
        <v>1442</v>
      </c>
      <c r="L43" s="106">
        <v>39239000</v>
      </c>
      <c r="M43" s="107"/>
      <c r="N43" s="112"/>
      <c r="O43" s="106"/>
      <c r="P43" s="142"/>
    </row>
    <row r="44" spans="1:16" s="82" customFormat="1" ht="15" customHeight="1" x14ac:dyDescent="0.15">
      <c r="A44" s="101" t="s">
        <v>1402</v>
      </c>
      <c r="B44" s="109">
        <v>400057</v>
      </c>
      <c r="C44" s="103" t="s">
        <v>1445</v>
      </c>
      <c r="D44" s="104">
        <v>400</v>
      </c>
      <c r="E44" s="105" t="s">
        <v>1430</v>
      </c>
      <c r="F44" s="106" t="s">
        <v>1446</v>
      </c>
      <c r="G44" s="106" t="s">
        <v>1447</v>
      </c>
      <c r="H44" s="106">
        <v>0.89</v>
      </c>
      <c r="I44" s="106">
        <v>0.22</v>
      </c>
      <c r="J44" s="155">
        <v>7896030899249</v>
      </c>
      <c r="K44" s="155">
        <v>17896030899246</v>
      </c>
      <c r="L44" s="106">
        <v>39239000</v>
      </c>
      <c r="M44" s="107"/>
      <c r="N44" s="112"/>
      <c r="O44" s="115"/>
      <c r="P44" s="142"/>
    </row>
    <row r="45" spans="1:16" s="82" customFormat="1" ht="15" customHeight="1" x14ac:dyDescent="0.15">
      <c r="A45" s="101" t="s">
        <v>1402</v>
      </c>
      <c r="B45" s="109">
        <v>400099</v>
      </c>
      <c r="C45" s="111" t="s">
        <v>1448</v>
      </c>
      <c r="D45" s="104">
        <v>400</v>
      </c>
      <c r="E45" s="105" t="s">
        <v>1340</v>
      </c>
      <c r="F45" s="106" t="s">
        <v>1404</v>
      </c>
      <c r="G45" s="106" t="s">
        <v>1354</v>
      </c>
      <c r="H45" s="106">
        <v>1.28</v>
      </c>
      <c r="I45" s="106" t="s">
        <v>1449</v>
      </c>
      <c r="J45" s="110" t="s">
        <v>1450</v>
      </c>
      <c r="K45" s="110" t="s">
        <v>1451</v>
      </c>
      <c r="L45" s="106">
        <v>39239000</v>
      </c>
      <c r="M45" s="107"/>
      <c r="N45" s="112"/>
      <c r="O45" s="106"/>
      <c r="P45" s="142"/>
    </row>
    <row r="46" spans="1:16" s="82" customFormat="1" ht="15" customHeight="1" x14ac:dyDescent="0.15">
      <c r="A46" s="101" t="s">
        <v>1402</v>
      </c>
      <c r="B46" s="109">
        <v>400058</v>
      </c>
      <c r="C46" s="103" t="s">
        <v>1452</v>
      </c>
      <c r="D46" s="104">
        <v>400</v>
      </c>
      <c r="E46" s="105" t="s">
        <v>1340</v>
      </c>
      <c r="F46" s="106" t="s">
        <v>1404</v>
      </c>
      <c r="G46" s="106" t="s">
        <v>1342</v>
      </c>
      <c r="H46" s="106">
        <v>1.28</v>
      </c>
      <c r="I46" s="106">
        <v>0.32</v>
      </c>
      <c r="J46" s="110" t="s">
        <v>1453</v>
      </c>
      <c r="K46" s="110" t="s">
        <v>1454</v>
      </c>
      <c r="L46" s="106">
        <v>39239000</v>
      </c>
      <c r="M46" s="107"/>
      <c r="N46" s="112"/>
      <c r="O46" s="115"/>
      <c r="P46" s="142"/>
    </row>
    <row r="47" spans="1:16" s="82" customFormat="1" ht="15" customHeight="1" x14ac:dyDescent="0.15">
      <c r="A47" s="101" t="s">
        <v>1402</v>
      </c>
      <c r="B47" s="109">
        <v>400098</v>
      </c>
      <c r="C47" s="111" t="s">
        <v>1455</v>
      </c>
      <c r="D47" s="104">
        <v>400</v>
      </c>
      <c r="E47" s="105" t="s">
        <v>1340</v>
      </c>
      <c r="F47" s="106" t="s">
        <v>1456</v>
      </c>
      <c r="G47" s="106" t="s">
        <v>1435</v>
      </c>
      <c r="H47" s="106">
        <v>1.94</v>
      </c>
      <c r="I47" s="106">
        <v>0.48</v>
      </c>
      <c r="J47" s="110" t="s">
        <v>1457</v>
      </c>
      <c r="K47" s="110" t="s">
        <v>1458</v>
      </c>
      <c r="L47" s="106">
        <v>39239000</v>
      </c>
      <c r="M47" s="107"/>
      <c r="N47" s="112"/>
      <c r="O47" s="106"/>
      <c r="P47" s="142"/>
    </row>
    <row r="48" spans="1:16" s="82" customFormat="1" ht="15" customHeight="1" x14ac:dyDescent="0.15">
      <c r="A48" s="101" t="s">
        <v>1402</v>
      </c>
      <c r="B48" s="109">
        <v>400059</v>
      </c>
      <c r="C48" s="103" t="s">
        <v>1460</v>
      </c>
      <c r="D48" s="104">
        <v>400</v>
      </c>
      <c r="E48" s="105" t="s">
        <v>1340</v>
      </c>
      <c r="F48" s="106" t="s">
        <v>1456</v>
      </c>
      <c r="G48" s="106" t="s">
        <v>1435</v>
      </c>
      <c r="H48" s="106">
        <v>1.94</v>
      </c>
      <c r="I48" s="106">
        <v>0.48</v>
      </c>
      <c r="J48" s="110" t="s">
        <v>1461</v>
      </c>
      <c r="K48" s="110" t="s">
        <v>1462</v>
      </c>
      <c r="L48" s="106">
        <v>39239000</v>
      </c>
      <c r="M48" s="107"/>
      <c r="N48" s="112"/>
      <c r="O48" s="115"/>
      <c r="P48" s="142"/>
    </row>
    <row r="49" spans="1:16" s="82" customFormat="1" ht="15" customHeight="1" x14ac:dyDescent="0.15">
      <c r="A49" s="101" t="s">
        <v>1402</v>
      </c>
      <c r="B49" s="109">
        <v>400101</v>
      </c>
      <c r="C49" s="111" t="s">
        <v>1463</v>
      </c>
      <c r="D49" s="104">
        <v>400</v>
      </c>
      <c r="E49" s="105" t="s">
        <v>1430</v>
      </c>
      <c r="F49" s="106" t="s">
        <v>1464</v>
      </c>
      <c r="G49" s="106" t="s">
        <v>1397</v>
      </c>
      <c r="H49" s="106">
        <v>1.9</v>
      </c>
      <c r="I49" s="106">
        <v>0.47499999999999998</v>
      </c>
      <c r="J49" s="110" t="s">
        <v>1465</v>
      </c>
      <c r="K49" s="110" t="s">
        <v>1466</v>
      </c>
      <c r="L49" s="106">
        <v>39239000</v>
      </c>
      <c r="M49" s="107"/>
      <c r="N49" s="112"/>
      <c r="O49" s="106"/>
      <c r="P49" s="142"/>
    </row>
    <row r="50" spans="1:16" s="82" customFormat="1" ht="15" customHeight="1" x14ac:dyDescent="0.15">
      <c r="A50" s="101" t="s">
        <v>1402</v>
      </c>
      <c r="B50" s="109">
        <v>400095</v>
      </c>
      <c r="C50" s="103" t="s">
        <v>1468</v>
      </c>
      <c r="D50" s="104">
        <v>400</v>
      </c>
      <c r="E50" s="105" t="s">
        <v>1340</v>
      </c>
      <c r="F50" s="106" t="s">
        <v>1464</v>
      </c>
      <c r="G50" s="106" t="s">
        <v>1397</v>
      </c>
      <c r="H50" s="106">
        <v>1.9</v>
      </c>
      <c r="I50" s="106">
        <v>0.47</v>
      </c>
      <c r="J50" s="110" t="s">
        <v>1469</v>
      </c>
      <c r="K50" s="110" t="s">
        <v>1470</v>
      </c>
      <c r="L50" s="106">
        <v>39239000</v>
      </c>
      <c r="M50" s="107"/>
      <c r="N50" s="112"/>
      <c r="O50" s="115"/>
      <c r="P50" s="142"/>
    </row>
    <row r="51" spans="1:16" s="82" customFormat="1" ht="15" customHeight="1" x14ac:dyDescent="0.15">
      <c r="A51" s="101" t="s">
        <v>1402</v>
      </c>
      <c r="B51" s="109">
        <v>400082</v>
      </c>
      <c r="C51" s="103" t="s">
        <v>1403</v>
      </c>
      <c r="D51" s="104">
        <v>400</v>
      </c>
      <c r="E51" s="105" t="s">
        <v>1340</v>
      </c>
      <c r="F51" s="106" t="s">
        <v>1404</v>
      </c>
      <c r="G51" s="106" t="s">
        <v>1405</v>
      </c>
      <c r="H51" s="106">
        <v>1.28</v>
      </c>
      <c r="I51" s="106">
        <v>0.32</v>
      </c>
      <c r="J51" s="106" t="s">
        <v>1344</v>
      </c>
      <c r="K51" s="106" t="s">
        <v>1344</v>
      </c>
      <c r="L51" s="106">
        <v>39239000</v>
      </c>
      <c r="M51" s="106"/>
      <c r="N51" s="106"/>
      <c r="O51" s="106"/>
      <c r="P51" s="108"/>
    </row>
    <row r="52" spans="1:16" s="82" customFormat="1" ht="15" customHeight="1" x14ac:dyDescent="0.15">
      <c r="A52" s="101" t="s">
        <v>1428</v>
      </c>
      <c r="B52" s="109">
        <v>400092</v>
      </c>
      <c r="C52" s="103" t="s">
        <v>1471</v>
      </c>
      <c r="D52" s="104">
        <v>400</v>
      </c>
      <c r="E52" s="105" t="s">
        <v>1430</v>
      </c>
      <c r="F52" s="106" t="s">
        <v>1472</v>
      </c>
      <c r="G52" s="106" t="s">
        <v>1473</v>
      </c>
      <c r="H52" s="106">
        <v>1.1000000000000001</v>
      </c>
      <c r="I52" s="106">
        <v>0.27</v>
      </c>
      <c r="J52" s="110" t="s">
        <v>1474</v>
      </c>
      <c r="K52" s="110" t="s">
        <v>1475</v>
      </c>
      <c r="L52" s="106">
        <v>39239000</v>
      </c>
      <c r="M52" s="107"/>
      <c r="N52" s="112"/>
      <c r="O52" s="115"/>
      <c r="P52" s="142"/>
    </row>
    <row r="53" spans="1:16" s="82" customFormat="1" ht="15" customHeight="1" x14ac:dyDescent="0.15">
      <c r="A53" s="101" t="s">
        <v>1428</v>
      </c>
      <c r="B53" s="109">
        <v>400301</v>
      </c>
      <c r="C53" s="111" t="s">
        <v>1477</v>
      </c>
      <c r="D53" s="104">
        <v>400</v>
      </c>
      <c r="E53" s="105" t="s">
        <v>1340</v>
      </c>
      <c r="F53" s="106" t="s">
        <v>1472</v>
      </c>
      <c r="G53" s="106" t="s">
        <v>1473</v>
      </c>
      <c r="H53" s="106">
        <v>1.1000000000000001</v>
      </c>
      <c r="I53" s="106">
        <v>0.27</v>
      </c>
      <c r="J53" s="106" t="s">
        <v>1344</v>
      </c>
      <c r="K53" s="106" t="s">
        <v>1344</v>
      </c>
      <c r="L53" s="106">
        <v>39239000</v>
      </c>
      <c r="M53" s="107"/>
      <c r="N53" s="112"/>
      <c r="O53" s="106"/>
      <c r="P53" s="142"/>
    </row>
    <row r="54" spans="1:16" s="82" customFormat="1" ht="15" customHeight="1" x14ac:dyDescent="0.15">
      <c r="A54" s="101" t="s">
        <v>1428</v>
      </c>
      <c r="B54" s="109">
        <v>400003</v>
      </c>
      <c r="C54" s="111" t="s">
        <v>1478</v>
      </c>
      <c r="D54" s="104">
        <v>400</v>
      </c>
      <c r="E54" s="105" t="s">
        <v>1430</v>
      </c>
      <c r="F54" s="106" t="s">
        <v>1431</v>
      </c>
      <c r="G54" s="106" t="s">
        <v>1342</v>
      </c>
      <c r="H54" s="106">
        <v>1.55</v>
      </c>
      <c r="I54" s="106">
        <v>0.38</v>
      </c>
      <c r="J54" s="110" t="s">
        <v>1479</v>
      </c>
      <c r="K54" s="110" t="s">
        <v>1480</v>
      </c>
      <c r="L54" s="106">
        <v>39239000</v>
      </c>
      <c r="M54" s="107"/>
      <c r="N54" s="112"/>
      <c r="O54" s="106"/>
      <c r="P54" s="142"/>
    </row>
    <row r="55" spans="1:16" s="82" customFormat="1" ht="15" customHeight="1" x14ac:dyDescent="0.15">
      <c r="A55" s="101" t="s">
        <v>1428</v>
      </c>
      <c r="B55" s="109">
        <v>400107</v>
      </c>
      <c r="C55" s="103" t="s">
        <v>1481</v>
      </c>
      <c r="D55" s="104">
        <v>400</v>
      </c>
      <c r="E55" s="105" t="s">
        <v>1430</v>
      </c>
      <c r="F55" s="106" t="s">
        <v>1482</v>
      </c>
      <c r="G55" s="106" t="s">
        <v>1342</v>
      </c>
      <c r="H55" s="106">
        <v>1.54</v>
      </c>
      <c r="I55" s="106">
        <v>0.38</v>
      </c>
      <c r="J55" s="110" t="s">
        <v>1483</v>
      </c>
      <c r="K55" s="110" t="s">
        <v>1484</v>
      </c>
      <c r="L55" s="106">
        <v>39239000</v>
      </c>
      <c r="M55" s="107"/>
      <c r="N55" s="112"/>
      <c r="O55" s="115"/>
      <c r="P55" s="142"/>
    </row>
    <row r="56" spans="1:16" s="82" customFormat="1" ht="15" customHeight="1" x14ac:dyDescent="0.15">
      <c r="A56" s="101" t="s">
        <v>1428</v>
      </c>
      <c r="B56" s="109">
        <v>400291</v>
      </c>
      <c r="C56" s="103" t="s">
        <v>1429</v>
      </c>
      <c r="D56" s="104">
        <v>400</v>
      </c>
      <c r="E56" s="105" t="s">
        <v>1430</v>
      </c>
      <c r="F56" s="106" t="s">
        <v>1431</v>
      </c>
      <c r="G56" s="106" t="s">
        <v>1342</v>
      </c>
      <c r="H56" s="106">
        <v>1.55</v>
      </c>
      <c r="I56" s="106">
        <v>0.38</v>
      </c>
      <c r="J56" s="106" t="s">
        <v>1344</v>
      </c>
      <c r="K56" s="106" t="s">
        <v>1344</v>
      </c>
      <c r="L56" s="106">
        <v>39239000</v>
      </c>
      <c r="M56" s="106"/>
      <c r="N56" s="106"/>
      <c r="O56" s="106"/>
      <c r="P56" s="142"/>
    </row>
    <row r="57" spans="1:16" s="82" customFormat="1" ht="15" customHeight="1" x14ac:dyDescent="0.15">
      <c r="A57" s="101" t="s">
        <v>1428</v>
      </c>
      <c r="B57" s="109">
        <v>400007</v>
      </c>
      <c r="C57" s="111" t="s">
        <v>1485</v>
      </c>
      <c r="D57" s="104">
        <v>400</v>
      </c>
      <c r="E57" s="105" t="s">
        <v>1340</v>
      </c>
      <c r="F57" s="106" t="s">
        <v>1486</v>
      </c>
      <c r="G57" s="106" t="s">
        <v>1409</v>
      </c>
      <c r="H57" s="106">
        <v>2.02</v>
      </c>
      <c r="I57" s="106">
        <v>0.5</v>
      </c>
      <c r="J57" s="110" t="s">
        <v>1487</v>
      </c>
      <c r="K57" s="110" t="s">
        <v>1488</v>
      </c>
      <c r="L57" s="106">
        <v>39239000</v>
      </c>
      <c r="M57" s="107"/>
      <c r="N57" s="112"/>
      <c r="O57" s="106"/>
      <c r="P57" s="142"/>
    </row>
    <row r="58" spans="1:16" s="82" customFormat="1" ht="15" customHeight="1" x14ac:dyDescent="0.15">
      <c r="A58" s="101" t="s">
        <v>1428</v>
      </c>
      <c r="B58" s="109">
        <v>400108</v>
      </c>
      <c r="C58" s="103" t="s">
        <v>1489</v>
      </c>
      <c r="D58" s="104">
        <v>400</v>
      </c>
      <c r="E58" s="105" t="s">
        <v>1430</v>
      </c>
      <c r="F58" s="106" t="s">
        <v>1490</v>
      </c>
      <c r="G58" s="106" t="s">
        <v>1409</v>
      </c>
      <c r="H58" s="106">
        <v>2.02</v>
      </c>
      <c r="I58" s="106">
        <v>0.5</v>
      </c>
      <c r="J58" s="110" t="s">
        <v>1491</v>
      </c>
      <c r="K58" s="110" t="s">
        <v>1492</v>
      </c>
      <c r="L58" s="106">
        <v>39239000</v>
      </c>
      <c r="M58" s="107"/>
      <c r="N58" s="112"/>
      <c r="O58" s="115"/>
      <c r="P58" s="142"/>
    </row>
    <row r="59" spans="1:16" s="82" customFormat="1" ht="15" customHeight="1" x14ac:dyDescent="0.15">
      <c r="A59" s="101" t="s">
        <v>1428</v>
      </c>
      <c r="B59" s="109">
        <v>400110</v>
      </c>
      <c r="C59" s="111" t="s">
        <v>1493</v>
      </c>
      <c r="D59" s="104">
        <v>400</v>
      </c>
      <c r="E59" s="105" t="s">
        <v>1430</v>
      </c>
      <c r="F59" s="106" t="s">
        <v>1444</v>
      </c>
      <c r="G59" s="106" t="s">
        <v>1426</v>
      </c>
      <c r="H59" s="106">
        <v>2.02</v>
      </c>
      <c r="I59" s="106">
        <v>0.5</v>
      </c>
      <c r="J59" s="110" t="s">
        <v>1494</v>
      </c>
      <c r="K59" s="110" t="s">
        <v>1495</v>
      </c>
      <c r="L59" s="106">
        <v>39239000</v>
      </c>
      <c r="M59" s="107"/>
      <c r="N59" s="112"/>
      <c r="O59" s="106"/>
      <c r="P59" s="142"/>
    </row>
    <row r="60" spans="1:16" s="82" customFormat="1" ht="15" customHeight="1" x14ac:dyDescent="0.15">
      <c r="A60" s="101" t="s">
        <v>1428</v>
      </c>
      <c r="B60" s="109">
        <v>400094</v>
      </c>
      <c r="C60" s="103" t="s">
        <v>1496</v>
      </c>
      <c r="D60" s="104">
        <v>400</v>
      </c>
      <c r="E60" s="105" t="s">
        <v>1340</v>
      </c>
      <c r="F60" s="106" t="s">
        <v>1497</v>
      </c>
      <c r="G60" s="106" t="s">
        <v>1426</v>
      </c>
      <c r="H60" s="106">
        <v>2.02</v>
      </c>
      <c r="I60" s="106">
        <v>0.5</v>
      </c>
      <c r="J60" s="110" t="s">
        <v>1498</v>
      </c>
      <c r="K60" s="110" t="s">
        <v>1499</v>
      </c>
      <c r="L60" s="106">
        <v>39239000</v>
      </c>
      <c r="M60" s="107"/>
      <c r="N60" s="112"/>
      <c r="O60" s="115"/>
      <c r="P60" s="142"/>
    </row>
    <row r="61" spans="1:16" s="82" customFormat="1" ht="15" customHeight="1" x14ac:dyDescent="0.15">
      <c r="A61" s="101" t="s">
        <v>1428</v>
      </c>
      <c r="B61" s="109">
        <v>400293</v>
      </c>
      <c r="C61" s="103" t="s">
        <v>1443</v>
      </c>
      <c r="D61" s="104">
        <v>400</v>
      </c>
      <c r="E61" s="105" t="s">
        <v>1340</v>
      </c>
      <c r="F61" s="106" t="s">
        <v>1444</v>
      </c>
      <c r="G61" s="106" t="s">
        <v>1426</v>
      </c>
      <c r="H61" s="106">
        <v>2.02</v>
      </c>
      <c r="I61" s="106">
        <v>0.5</v>
      </c>
      <c r="J61" s="106" t="s">
        <v>1344</v>
      </c>
      <c r="K61" s="106" t="s">
        <v>1344</v>
      </c>
      <c r="L61" s="106">
        <v>39239000</v>
      </c>
      <c r="M61" s="106"/>
      <c r="N61" s="106"/>
      <c r="O61" s="106"/>
      <c r="P61" s="142"/>
    </row>
    <row r="62" spans="1:16" s="82" customFormat="1" ht="15" customHeight="1" x14ac:dyDescent="0.15">
      <c r="A62" s="101" t="s">
        <v>1428</v>
      </c>
      <c r="B62" s="109">
        <v>400287</v>
      </c>
      <c r="C62" s="160" t="s">
        <v>1459</v>
      </c>
      <c r="D62" s="106">
        <v>400</v>
      </c>
      <c r="E62" s="106" t="s">
        <v>1430</v>
      </c>
      <c r="F62" s="106" t="s">
        <v>1404</v>
      </c>
      <c r="G62" s="106" t="s">
        <v>1354</v>
      </c>
      <c r="H62" s="106">
        <v>1.28</v>
      </c>
      <c r="I62" s="106">
        <v>0.32</v>
      </c>
      <c r="J62" s="106" t="s">
        <v>1344</v>
      </c>
      <c r="K62" s="106" t="s">
        <v>1344</v>
      </c>
      <c r="L62" s="106">
        <v>39239000</v>
      </c>
      <c r="M62" s="106"/>
      <c r="N62" s="106"/>
      <c r="O62" s="115"/>
      <c r="P62" s="142"/>
    </row>
    <row r="63" spans="1:16" s="82" customFormat="1" ht="15" customHeight="1" x14ac:dyDescent="0.15">
      <c r="A63" s="101" t="s">
        <v>1428</v>
      </c>
      <c r="B63" s="109">
        <v>400288</v>
      </c>
      <c r="C63" s="160" t="s">
        <v>1467</v>
      </c>
      <c r="D63" s="104">
        <v>400</v>
      </c>
      <c r="E63" s="105" t="s">
        <v>1430</v>
      </c>
      <c r="F63" s="106" t="s">
        <v>1456</v>
      </c>
      <c r="G63" s="106" t="s">
        <v>1435</v>
      </c>
      <c r="H63" s="106">
        <v>1.94</v>
      </c>
      <c r="I63" s="106">
        <v>0.48499999999999999</v>
      </c>
      <c r="J63" s="106" t="s">
        <v>1344</v>
      </c>
      <c r="K63" s="106" t="s">
        <v>1344</v>
      </c>
      <c r="L63" s="106">
        <v>39239000</v>
      </c>
      <c r="M63" s="106"/>
      <c r="N63" s="106"/>
      <c r="O63" s="115"/>
      <c r="P63" s="142"/>
    </row>
    <row r="64" spans="1:16" s="82" customFormat="1" ht="15" customHeight="1" x14ac:dyDescent="0.15">
      <c r="A64" s="158" t="s">
        <v>1428</v>
      </c>
      <c r="B64" s="109">
        <v>400289</v>
      </c>
      <c r="C64" s="103" t="s">
        <v>1476</v>
      </c>
      <c r="D64" s="104">
        <v>400</v>
      </c>
      <c r="E64" s="105" t="s">
        <v>1430</v>
      </c>
      <c r="F64" s="106" t="s">
        <v>1464</v>
      </c>
      <c r="G64" s="106" t="s">
        <v>1397</v>
      </c>
      <c r="H64" s="106">
        <v>1.9</v>
      </c>
      <c r="I64" s="106">
        <v>0.47499999999999998</v>
      </c>
      <c r="J64" s="106" t="s">
        <v>1344</v>
      </c>
      <c r="K64" s="106" t="s">
        <v>1344</v>
      </c>
      <c r="L64" s="106">
        <v>39239000</v>
      </c>
      <c r="M64" s="106"/>
      <c r="N64" s="106"/>
      <c r="O64" s="115"/>
      <c r="P64" s="142"/>
    </row>
    <row r="65" spans="1:16" s="82" customFormat="1" ht="15" customHeight="1" x14ac:dyDescent="0.15">
      <c r="A65" s="101" t="s">
        <v>1500</v>
      </c>
      <c r="B65" s="109">
        <v>400029</v>
      </c>
      <c r="C65" s="111" t="s">
        <v>1501</v>
      </c>
      <c r="D65" s="104">
        <v>400</v>
      </c>
      <c r="E65" s="105" t="s">
        <v>1340</v>
      </c>
      <c r="F65" s="106" t="s">
        <v>1472</v>
      </c>
      <c r="G65" s="106" t="s">
        <v>1440</v>
      </c>
      <c r="H65" s="106">
        <v>1.1399999999999999</v>
      </c>
      <c r="I65" s="106">
        <v>0.28000000000000003</v>
      </c>
      <c r="J65" s="110" t="s">
        <v>1502</v>
      </c>
      <c r="K65" s="106" t="s">
        <v>1344</v>
      </c>
      <c r="L65" s="106">
        <v>39239000</v>
      </c>
      <c r="M65" s="107"/>
      <c r="N65" s="112"/>
      <c r="O65" s="115"/>
      <c r="P65" s="113"/>
    </row>
    <row r="66" spans="1:16" s="82" customFormat="1" ht="15" customHeight="1" x14ac:dyDescent="0.15">
      <c r="A66" s="101" t="s">
        <v>1500</v>
      </c>
      <c r="B66" s="109">
        <v>400205</v>
      </c>
      <c r="C66" s="114" t="s">
        <v>1503</v>
      </c>
      <c r="D66" s="104">
        <v>400</v>
      </c>
      <c r="E66" s="105" t="s">
        <v>1340</v>
      </c>
      <c r="F66" s="106" t="s">
        <v>1472</v>
      </c>
      <c r="G66" s="106" t="s">
        <v>1440</v>
      </c>
      <c r="H66" s="106">
        <v>1.1399999999999999</v>
      </c>
      <c r="I66" s="106">
        <v>0.28000000000000003</v>
      </c>
      <c r="J66" s="110" t="s">
        <v>1504</v>
      </c>
      <c r="K66" s="106" t="s">
        <v>1344</v>
      </c>
      <c r="L66" s="106">
        <v>39239000</v>
      </c>
      <c r="M66" s="107"/>
      <c r="N66" s="106"/>
      <c r="O66" s="115"/>
      <c r="P66" s="113"/>
    </row>
    <row r="67" spans="1:16" s="82" customFormat="1" ht="15" customHeight="1" x14ac:dyDescent="0.15">
      <c r="A67" s="101" t="s">
        <v>1500</v>
      </c>
      <c r="B67" s="109">
        <v>400024</v>
      </c>
      <c r="C67" s="103" t="s">
        <v>1505</v>
      </c>
      <c r="D67" s="104">
        <v>400</v>
      </c>
      <c r="E67" s="105" t="s">
        <v>1340</v>
      </c>
      <c r="F67" s="106" t="s">
        <v>1472</v>
      </c>
      <c r="G67" s="106" t="s">
        <v>1440</v>
      </c>
      <c r="H67" s="106" t="s">
        <v>1506</v>
      </c>
      <c r="I67" s="106">
        <v>0.28000000000000003</v>
      </c>
      <c r="J67" s="110" t="s">
        <v>1507</v>
      </c>
      <c r="K67" s="106" t="s">
        <v>1344</v>
      </c>
      <c r="L67" s="106">
        <v>39239000</v>
      </c>
      <c r="M67" s="107"/>
      <c r="N67" s="112"/>
      <c r="O67" s="115"/>
      <c r="P67" s="113"/>
    </row>
    <row r="68" spans="1:16" s="82" customFormat="1" ht="15" customHeight="1" x14ac:dyDescent="0.15">
      <c r="A68" s="101" t="s">
        <v>1500</v>
      </c>
      <c r="B68" s="109">
        <v>400204</v>
      </c>
      <c r="C68" s="116" t="s">
        <v>1508</v>
      </c>
      <c r="D68" s="104">
        <v>400</v>
      </c>
      <c r="E68" s="105" t="s">
        <v>1340</v>
      </c>
      <c r="F68" s="106" t="s">
        <v>1472</v>
      </c>
      <c r="G68" s="106" t="s">
        <v>1440</v>
      </c>
      <c r="H68" s="106">
        <v>1.1399999999999999</v>
      </c>
      <c r="I68" s="106">
        <v>0.28000000000000003</v>
      </c>
      <c r="J68" s="110" t="s">
        <v>1509</v>
      </c>
      <c r="K68" s="106" t="s">
        <v>1344</v>
      </c>
      <c r="L68" s="106">
        <v>39239000</v>
      </c>
      <c r="M68" s="107"/>
      <c r="N68" s="106"/>
      <c r="O68" s="115"/>
      <c r="P68" s="113"/>
    </row>
    <row r="69" spans="1:16" s="82" customFormat="1" ht="15" customHeight="1" x14ac:dyDescent="0.15">
      <c r="A69" s="101" t="s">
        <v>1500</v>
      </c>
      <c r="B69" s="109">
        <v>400206</v>
      </c>
      <c r="C69" s="118" t="s">
        <v>1510</v>
      </c>
      <c r="D69" s="104">
        <v>400</v>
      </c>
      <c r="E69" s="105" t="s">
        <v>1340</v>
      </c>
      <c r="F69" s="106" t="s">
        <v>1472</v>
      </c>
      <c r="G69" s="106" t="s">
        <v>1440</v>
      </c>
      <c r="H69" s="106">
        <v>1.1399999999999999</v>
      </c>
      <c r="I69" s="106">
        <v>0.28000000000000003</v>
      </c>
      <c r="J69" s="110" t="s">
        <v>1511</v>
      </c>
      <c r="K69" s="106" t="s">
        <v>1344</v>
      </c>
      <c r="L69" s="106">
        <v>39239000</v>
      </c>
      <c r="M69" s="107"/>
      <c r="N69" s="106"/>
      <c r="O69" s="115"/>
      <c r="P69" s="113"/>
    </row>
    <row r="70" spans="1:16" s="82" customFormat="1" ht="15" customHeight="1" x14ac:dyDescent="0.15">
      <c r="A70" s="101" t="s">
        <v>1500</v>
      </c>
      <c r="B70" s="109">
        <v>400030</v>
      </c>
      <c r="C70" s="111" t="s">
        <v>1512</v>
      </c>
      <c r="D70" s="104">
        <v>400</v>
      </c>
      <c r="E70" s="105" t="s">
        <v>1340</v>
      </c>
      <c r="F70" s="106" t="s">
        <v>1431</v>
      </c>
      <c r="G70" s="106" t="s">
        <v>1354</v>
      </c>
      <c r="H70" s="106">
        <v>1.63</v>
      </c>
      <c r="I70" s="106">
        <v>0.4</v>
      </c>
      <c r="J70" s="110" t="s">
        <v>1513</v>
      </c>
      <c r="K70" s="106" t="s">
        <v>1344</v>
      </c>
      <c r="L70" s="106">
        <v>39239000</v>
      </c>
      <c r="M70" s="107"/>
      <c r="N70" s="112"/>
      <c r="O70" s="115"/>
      <c r="P70" s="113"/>
    </row>
    <row r="71" spans="1:16" s="82" customFormat="1" ht="15" customHeight="1" x14ac:dyDescent="0.15">
      <c r="A71" s="101" t="s">
        <v>1500</v>
      </c>
      <c r="B71" s="109">
        <v>400198</v>
      </c>
      <c r="C71" s="114" t="s">
        <v>1514</v>
      </c>
      <c r="D71" s="104">
        <v>400</v>
      </c>
      <c r="E71" s="105" t="s">
        <v>1340</v>
      </c>
      <c r="F71" s="106" t="s">
        <v>1515</v>
      </c>
      <c r="G71" s="106" t="s">
        <v>1354</v>
      </c>
      <c r="H71" s="106">
        <v>1.63</v>
      </c>
      <c r="I71" s="106">
        <v>0.4</v>
      </c>
      <c r="J71" s="110" t="s">
        <v>1516</v>
      </c>
      <c r="K71" s="106" t="s">
        <v>1344</v>
      </c>
      <c r="L71" s="106">
        <v>39239000</v>
      </c>
      <c r="M71" s="107"/>
      <c r="N71" s="106"/>
      <c r="O71" s="115"/>
      <c r="P71" s="113"/>
    </row>
    <row r="72" spans="1:16" s="82" customFormat="1" ht="15" customHeight="1" x14ac:dyDescent="0.15">
      <c r="A72" s="101" t="s">
        <v>1500</v>
      </c>
      <c r="B72" s="109">
        <v>400022</v>
      </c>
      <c r="C72" s="103" t="s">
        <v>1517</v>
      </c>
      <c r="D72" s="104">
        <v>400</v>
      </c>
      <c r="E72" s="105" t="s">
        <v>1340</v>
      </c>
      <c r="F72" s="106" t="s">
        <v>1431</v>
      </c>
      <c r="G72" s="106" t="s">
        <v>1354</v>
      </c>
      <c r="H72" s="106">
        <v>1.63</v>
      </c>
      <c r="I72" s="106">
        <v>0.41</v>
      </c>
      <c r="J72" s="110" t="s">
        <v>1518</v>
      </c>
      <c r="K72" s="106" t="s">
        <v>1344</v>
      </c>
      <c r="L72" s="106">
        <v>39239000</v>
      </c>
      <c r="M72" s="107"/>
      <c r="N72" s="112"/>
      <c r="O72" s="115"/>
      <c r="P72" s="113"/>
    </row>
    <row r="73" spans="1:16" s="82" customFormat="1" ht="15" customHeight="1" x14ac:dyDescent="0.15">
      <c r="A73" s="101" t="s">
        <v>1500</v>
      </c>
      <c r="B73" s="109">
        <v>400178</v>
      </c>
      <c r="C73" s="116" t="s">
        <v>1519</v>
      </c>
      <c r="D73" s="104">
        <v>400</v>
      </c>
      <c r="E73" s="105" t="s">
        <v>1340</v>
      </c>
      <c r="F73" s="106" t="s">
        <v>1515</v>
      </c>
      <c r="G73" s="106" t="s">
        <v>1354</v>
      </c>
      <c r="H73" s="106">
        <v>1.63</v>
      </c>
      <c r="I73" s="106">
        <v>0.4</v>
      </c>
      <c r="J73" s="110" t="s">
        <v>1520</v>
      </c>
      <c r="K73" s="106" t="s">
        <v>1344</v>
      </c>
      <c r="L73" s="106">
        <v>39239000</v>
      </c>
      <c r="M73" s="107"/>
      <c r="N73" s="106"/>
      <c r="O73" s="115"/>
      <c r="P73" s="113"/>
    </row>
    <row r="74" spans="1:16" s="82" customFormat="1" ht="15" customHeight="1" x14ac:dyDescent="0.15">
      <c r="A74" s="101" t="s">
        <v>1500</v>
      </c>
      <c r="B74" s="109">
        <v>400181</v>
      </c>
      <c r="C74" s="118" t="s">
        <v>1521</v>
      </c>
      <c r="D74" s="104">
        <v>400</v>
      </c>
      <c r="E74" s="105" t="s">
        <v>1340</v>
      </c>
      <c r="F74" s="106" t="s">
        <v>1515</v>
      </c>
      <c r="G74" s="106" t="s">
        <v>1354</v>
      </c>
      <c r="H74" s="106">
        <v>1.63</v>
      </c>
      <c r="I74" s="106">
        <v>0.4</v>
      </c>
      <c r="J74" s="110" t="s">
        <v>1522</v>
      </c>
      <c r="K74" s="106" t="s">
        <v>1344</v>
      </c>
      <c r="L74" s="106">
        <v>39239000</v>
      </c>
      <c r="M74" s="107"/>
      <c r="N74" s="106"/>
      <c r="O74" s="115"/>
      <c r="P74" s="113"/>
    </row>
    <row r="75" spans="1:16" s="82" customFormat="1" ht="15" customHeight="1" x14ac:dyDescent="0.15">
      <c r="A75" s="101" t="s">
        <v>1500</v>
      </c>
      <c r="B75" s="109">
        <v>400031</v>
      </c>
      <c r="C75" s="111" t="s">
        <v>1523</v>
      </c>
      <c r="D75" s="104">
        <v>400</v>
      </c>
      <c r="E75" s="105" t="s">
        <v>1430</v>
      </c>
      <c r="F75" s="106" t="s">
        <v>1490</v>
      </c>
      <c r="G75" s="106" t="s">
        <v>1435</v>
      </c>
      <c r="H75" s="106" t="s">
        <v>1524</v>
      </c>
      <c r="I75" s="106">
        <v>0.41</v>
      </c>
      <c r="J75" s="110" t="s">
        <v>1525</v>
      </c>
      <c r="K75" s="106" t="s">
        <v>1344</v>
      </c>
      <c r="L75" s="106">
        <v>39239000</v>
      </c>
      <c r="M75" s="107"/>
      <c r="N75" s="112"/>
      <c r="O75" s="115"/>
      <c r="P75" s="113"/>
    </row>
    <row r="76" spans="1:16" s="82" customFormat="1" ht="15" customHeight="1" x14ac:dyDescent="0.15">
      <c r="A76" s="101" t="s">
        <v>1500</v>
      </c>
      <c r="B76" s="109">
        <v>400199</v>
      </c>
      <c r="C76" s="114" t="s">
        <v>1526</v>
      </c>
      <c r="D76" s="104">
        <v>400</v>
      </c>
      <c r="E76" s="105" t="s">
        <v>1340</v>
      </c>
      <c r="F76" s="106" t="s">
        <v>1527</v>
      </c>
      <c r="G76" s="106" t="s">
        <v>1435</v>
      </c>
      <c r="H76" s="106" t="s">
        <v>1528</v>
      </c>
      <c r="I76" s="106">
        <v>0.66</v>
      </c>
      <c r="J76" s="110" t="s">
        <v>1529</v>
      </c>
      <c r="K76" s="106" t="s">
        <v>1344</v>
      </c>
      <c r="L76" s="106">
        <v>39239000</v>
      </c>
      <c r="M76" s="107"/>
      <c r="N76" s="106"/>
      <c r="O76" s="115"/>
      <c r="P76" s="113"/>
    </row>
    <row r="77" spans="1:16" s="82" customFormat="1" ht="15" customHeight="1" x14ac:dyDescent="0.15">
      <c r="A77" s="101" t="s">
        <v>1500</v>
      </c>
      <c r="B77" s="109">
        <v>400021</v>
      </c>
      <c r="C77" s="103" t="s">
        <v>1530</v>
      </c>
      <c r="D77" s="104">
        <v>400</v>
      </c>
      <c r="E77" s="105" t="s">
        <v>1430</v>
      </c>
      <c r="F77" s="106" t="s">
        <v>1527</v>
      </c>
      <c r="G77" s="106" t="s">
        <v>1435</v>
      </c>
      <c r="H77" s="106">
        <v>2.64</v>
      </c>
      <c r="I77" s="106">
        <v>0.66</v>
      </c>
      <c r="J77" s="110" t="s">
        <v>1531</v>
      </c>
      <c r="K77" s="106" t="s">
        <v>1344</v>
      </c>
      <c r="L77" s="106">
        <v>39239000</v>
      </c>
      <c r="M77" s="107"/>
      <c r="N77" s="112"/>
      <c r="O77" s="115"/>
      <c r="P77" s="113"/>
    </row>
    <row r="78" spans="1:16" s="82" customFormat="1" ht="15" customHeight="1" x14ac:dyDescent="0.15">
      <c r="A78" s="101" t="s">
        <v>1500</v>
      </c>
      <c r="B78" s="109">
        <v>400179</v>
      </c>
      <c r="C78" s="116" t="s">
        <v>1532</v>
      </c>
      <c r="D78" s="104">
        <v>400</v>
      </c>
      <c r="E78" s="119" t="s">
        <v>1340</v>
      </c>
      <c r="F78" s="120" t="s">
        <v>1533</v>
      </c>
      <c r="G78" s="120" t="s">
        <v>1435</v>
      </c>
      <c r="H78" s="120" t="s">
        <v>1528</v>
      </c>
      <c r="I78" s="120">
        <v>0.66</v>
      </c>
      <c r="J78" s="121" t="s">
        <v>1534</v>
      </c>
      <c r="K78" s="120" t="s">
        <v>1344</v>
      </c>
      <c r="L78" s="120">
        <v>39239000</v>
      </c>
      <c r="M78" s="122"/>
      <c r="N78" s="120"/>
      <c r="O78" s="124"/>
      <c r="P78" s="125"/>
    </row>
    <row r="79" spans="1:16" s="82" customFormat="1" ht="15" customHeight="1" x14ac:dyDescent="0.15">
      <c r="A79" s="101" t="s">
        <v>1500</v>
      </c>
      <c r="B79" s="102">
        <v>400392</v>
      </c>
      <c r="C79" s="117" t="s">
        <v>1535</v>
      </c>
      <c r="D79" s="104">
        <v>400</v>
      </c>
      <c r="E79" s="105" t="s">
        <v>1340</v>
      </c>
      <c r="F79" s="106" t="s">
        <v>1490</v>
      </c>
      <c r="G79" s="106" t="s">
        <v>1435</v>
      </c>
      <c r="H79" s="106">
        <v>2.64</v>
      </c>
      <c r="I79" s="106">
        <v>0.66</v>
      </c>
      <c r="J79" s="110" t="s">
        <v>1536</v>
      </c>
      <c r="K79" s="106" t="s">
        <v>1344</v>
      </c>
      <c r="L79" s="106">
        <v>39239000</v>
      </c>
      <c r="M79" s="107"/>
      <c r="N79" s="106"/>
      <c r="O79" s="115"/>
      <c r="P79" s="113"/>
    </row>
    <row r="80" spans="1:16" s="82" customFormat="1" ht="15" customHeight="1" x14ac:dyDescent="0.15">
      <c r="A80" s="101" t="s">
        <v>1500</v>
      </c>
      <c r="B80" s="109">
        <v>400182</v>
      </c>
      <c r="C80" s="118" t="s">
        <v>1537</v>
      </c>
      <c r="D80" s="104">
        <v>400</v>
      </c>
      <c r="E80" s="105" t="s">
        <v>1340</v>
      </c>
      <c r="F80" s="106" t="s">
        <v>1527</v>
      </c>
      <c r="G80" s="106" t="s">
        <v>1435</v>
      </c>
      <c r="H80" s="106">
        <v>2.64</v>
      </c>
      <c r="I80" s="106">
        <v>0.66</v>
      </c>
      <c r="J80" s="110" t="s">
        <v>1538</v>
      </c>
      <c r="K80" s="106" t="s">
        <v>1344</v>
      </c>
      <c r="L80" s="106">
        <v>39239000</v>
      </c>
      <c r="M80" s="107"/>
      <c r="N80" s="106"/>
      <c r="O80" s="115"/>
      <c r="P80" s="113"/>
    </row>
    <row r="81" spans="1:16" s="82" customFormat="1" ht="15" customHeight="1" x14ac:dyDescent="0.15">
      <c r="A81" s="101" t="s">
        <v>1500</v>
      </c>
      <c r="B81" s="109">
        <v>400032</v>
      </c>
      <c r="C81" s="111" t="s">
        <v>1539</v>
      </c>
      <c r="D81" s="104">
        <v>400</v>
      </c>
      <c r="E81" s="105" t="s">
        <v>1340</v>
      </c>
      <c r="F81" s="106" t="s">
        <v>1540</v>
      </c>
      <c r="G81" s="106" t="s">
        <v>1397</v>
      </c>
      <c r="H81" s="106">
        <v>2.33</v>
      </c>
      <c r="I81" s="106">
        <v>0.57999999999999996</v>
      </c>
      <c r="J81" s="110" t="s">
        <v>1541</v>
      </c>
      <c r="K81" s="106" t="s">
        <v>1344</v>
      </c>
      <c r="L81" s="106">
        <v>39239000</v>
      </c>
      <c r="M81" s="107"/>
      <c r="N81" s="112"/>
      <c r="O81" s="115"/>
      <c r="P81" s="113"/>
    </row>
    <row r="82" spans="1:16" s="82" customFormat="1" ht="15" customHeight="1" x14ac:dyDescent="0.15">
      <c r="A82" s="101" t="s">
        <v>1500</v>
      </c>
      <c r="B82" s="109">
        <v>400200</v>
      </c>
      <c r="C82" s="114" t="s">
        <v>1542</v>
      </c>
      <c r="D82" s="104">
        <v>400</v>
      </c>
      <c r="E82" s="105" t="s">
        <v>1340</v>
      </c>
      <c r="F82" s="106" t="s">
        <v>1540</v>
      </c>
      <c r="G82" s="106" t="s">
        <v>1397</v>
      </c>
      <c r="H82" s="106">
        <v>2.33</v>
      </c>
      <c r="I82" s="106">
        <v>0.57999999999999996</v>
      </c>
      <c r="J82" s="110" t="s">
        <v>1543</v>
      </c>
      <c r="K82" s="106" t="s">
        <v>1344</v>
      </c>
      <c r="L82" s="106">
        <v>39239000</v>
      </c>
      <c r="M82" s="107"/>
      <c r="N82" s="106"/>
      <c r="O82" s="115"/>
      <c r="P82" s="113"/>
    </row>
    <row r="83" spans="1:16" s="82" customFormat="1" ht="15" customHeight="1" x14ac:dyDescent="0.15">
      <c r="A83" s="101" t="s">
        <v>1500</v>
      </c>
      <c r="B83" s="109">
        <v>400023</v>
      </c>
      <c r="C83" s="103" t="s">
        <v>1544</v>
      </c>
      <c r="D83" s="104">
        <v>400</v>
      </c>
      <c r="E83" s="105" t="s">
        <v>1430</v>
      </c>
      <c r="F83" s="106" t="s">
        <v>1545</v>
      </c>
      <c r="G83" s="106" t="s">
        <v>1397</v>
      </c>
      <c r="H83" s="106">
        <v>2.33</v>
      </c>
      <c r="I83" s="106">
        <v>0.57999999999999996</v>
      </c>
      <c r="J83" s="110" t="s">
        <v>1546</v>
      </c>
      <c r="K83" s="106" t="s">
        <v>1344</v>
      </c>
      <c r="L83" s="106">
        <v>39239000</v>
      </c>
      <c r="M83" s="107"/>
      <c r="N83" s="112"/>
      <c r="O83" s="115"/>
      <c r="P83" s="113"/>
    </row>
    <row r="84" spans="1:16" s="82" customFormat="1" ht="15" customHeight="1" x14ac:dyDescent="0.15">
      <c r="A84" s="101" t="s">
        <v>1500</v>
      </c>
      <c r="B84" s="109">
        <v>400180</v>
      </c>
      <c r="C84" s="116" t="s">
        <v>1547</v>
      </c>
      <c r="D84" s="104">
        <v>400</v>
      </c>
      <c r="E84" s="105" t="s">
        <v>1340</v>
      </c>
      <c r="F84" s="106" t="s">
        <v>1548</v>
      </c>
      <c r="G84" s="106" t="s">
        <v>1397</v>
      </c>
      <c r="H84" s="106">
        <v>2.33</v>
      </c>
      <c r="I84" s="106">
        <v>0.57999999999999996</v>
      </c>
      <c r="J84" s="110" t="s">
        <v>1549</v>
      </c>
      <c r="K84" s="106" t="s">
        <v>1344</v>
      </c>
      <c r="L84" s="106">
        <v>39239000</v>
      </c>
      <c r="M84" s="107"/>
      <c r="N84" s="106"/>
      <c r="O84" s="115"/>
      <c r="P84" s="113"/>
    </row>
    <row r="85" spans="1:16" s="82" customFormat="1" ht="15" customHeight="1" x14ac:dyDescent="0.15">
      <c r="A85" s="101" t="s">
        <v>1500</v>
      </c>
      <c r="B85" s="109">
        <v>400393</v>
      </c>
      <c r="C85" s="117" t="s">
        <v>1556</v>
      </c>
      <c r="D85" s="104">
        <v>400</v>
      </c>
      <c r="E85" s="105" t="s">
        <v>1340</v>
      </c>
      <c r="F85" s="106" t="s">
        <v>1540</v>
      </c>
      <c r="G85" s="106" t="s">
        <v>1397</v>
      </c>
      <c r="H85" s="106">
        <v>2.33</v>
      </c>
      <c r="I85" s="106">
        <v>0.57999999999999996</v>
      </c>
      <c r="J85" s="110" t="s">
        <v>1557</v>
      </c>
      <c r="K85" s="106" t="s">
        <v>1344</v>
      </c>
      <c r="L85" s="106">
        <v>39239000</v>
      </c>
      <c r="M85" s="107"/>
      <c r="N85" s="106"/>
      <c r="O85" s="115"/>
      <c r="P85" s="113"/>
    </row>
    <row r="86" spans="1:16" s="82" customFormat="1" ht="15" customHeight="1" x14ac:dyDescent="0.15">
      <c r="A86" s="101" t="s">
        <v>1500</v>
      </c>
      <c r="B86" s="109">
        <v>400183</v>
      </c>
      <c r="C86" s="118" t="s">
        <v>1558</v>
      </c>
      <c r="D86" s="104">
        <v>400</v>
      </c>
      <c r="E86" s="105" t="s">
        <v>1340</v>
      </c>
      <c r="F86" s="106" t="s">
        <v>1545</v>
      </c>
      <c r="G86" s="106" t="s">
        <v>1397</v>
      </c>
      <c r="H86" s="106">
        <v>2.33</v>
      </c>
      <c r="I86" s="106">
        <v>0.57999999999999996</v>
      </c>
      <c r="J86" s="110" t="s">
        <v>1559</v>
      </c>
      <c r="K86" s="106" t="s">
        <v>1344</v>
      </c>
      <c r="L86" s="106">
        <v>39239000</v>
      </c>
      <c r="M86" s="107"/>
      <c r="N86" s="106"/>
      <c r="O86" s="115"/>
      <c r="P86" s="113"/>
    </row>
    <row r="87" spans="1:16" s="82" customFormat="1" ht="15" customHeight="1" x14ac:dyDescent="0.15">
      <c r="A87" s="101" t="s">
        <v>1500</v>
      </c>
      <c r="B87" s="109">
        <v>400044</v>
      </c>
      <c r="C87" s="111" t="s">
        <v>1560</v>
      </c>
      <c r="D87" s="104">
        <v>200</v>
      </c>
      <c r="E87" s="105" t="s">
        <v>1561</v>
      </c>
      <c r="F87" s="106" t="s">
        <v>1562</v>
      </c>
      <c r="G87" s="106" t="s">
        <v>1563</v>
      </c>
      <c r="H87" s="106">
        <v>1.59</v>
      </c>
      <c r="I87" s="106">
        <v>0.79</v>
      </c>
      <c r="J87" s="110" t="s">
        <v>1564</v>
      </c>
      <c r="K87" s="106" t="s">
        <v>1344</v>
      </c>
      <c r="L87" s="106">
        <v>39239000</v>
      </c>
      <c r="M87" s="107"/>
      <c r="N87" s="106"/>
      <c r="O87" s="115"/>
      <c r="P87" s="108"/>
    </row>
    <row r="88" spans="1:16" s="82" customFormat="1" ht="15" customHeight="1" x14ac:dyDescent="0.15">
      <c r="A88" s="101" t="s">
        <v>1500</v>
      </c>
      <c r="B88" s="109">
        <v>400088</v>
      </c>
      <c r="C88" s="111" t="s">
        <v>1565</v>
      </c>
      <c r="D88" s="104">
        <v>200</v>
      </c>
      <c r="E88" s="105" t="s">
        <v>1561</v>
      </c>
      <c r="F88" s="106" t="s">
        <v>1566</v>
      </c>
      <c r="G88" s="106" t="s">
        <v>1563</v>
      </c>
      <c r="H88" s="106">
        <v>2.2000000000000002</v>
      </c>
      <c r="I88" s="106">
        <v>1.1000000000000001</v>
      </c>
      <c r="J88" s="106" t="s">
        <v>1344</v>
      </c>
      <c r="K88" s="106" t="s">
        <v>1344</v>
      </c>
      <c r="L88" s="106">
        <v>39239000</v>
      </c>
      <c r="M88" s="107"/>
      <c r="N88" s="106"/>
      <c r="O88" s="115"/>
      <c r="P88" s="108"/>
    </row>
    <row r="89" spans="1:16" s="82" customFormat="1" ht="15" customHeight="1" x14ac:dyDescent="0.15">
      <c r="A89" s="101" t="s">
        <v>1500</v>
      </c>
      <c r="B89" s="109">
        <v>400040</v>
      </c>
      <c r="C89" s="103" t="s">
        <v>1567</v>
      </c>
      <c r="D89" s="104">
        <v>200</v>
      </c>
      <c r="E89" s="105" t="s">
        <v>1561</v>
      </c>
      <c r="F89" s="106" t="s">
        <v>1568</v>
      </c>
      <c r="G89" s="106" t="s">
        <v>1569</v>
      </c>
      <c r="H89" s="106">
        <v>1.59</v>
      </c>
      <c r="I89" s="106">
        <v>0.79</v>
      </c>
      <c r="J89" s="110" t="s">
        <v>1570</v>
      </c>
      <c r="K89" s="106" t="s">
        <v>1344</v>
      </c>
      <c r="L89" s="106">
        <v>39239000</v>
      </c>
      <c r="M89" s="107"/>
      <c r="N89" s="106"/>
      <c r="O89" s="115"/>
      <c r="P89" s="108"/>
    </row>
    <row r="90" spans="1:16" s="82" customFormat="1" ht="15" customHeight="1" x14ac:dyDescent="0.15">
      <c r="A90" s="101" t="s">
        <v>1500</v>
      </c>
      <c r="B90" s="109">
        <v>400317</v>
      </c>
      <c r="C90" s="116" t="s">
        <v>1571</v>
      </c>
      <c r="D90" s="104">
        <v>200</v>
      </c>
      <c r="E90" s="105" t="s">
        <v>1561</v>
      </c>
      <c r="F90" s="106" t="s">
        <v>1562</v>
      </c>
      <c r="G90" s="106" t="s">
        <v>1563</v>
      </c>
      <c r="H90" s="106">
        <v>1.59</v>
      </c>
      <c r="I90" s="106">
        <v>0.79</v>
      </c>
      <c r="J90" s="110" t="s">
        <v>1572</v>
      </c>
      <c r="K90" s="106" t="s">
        <v>1344</v>
      </c>
      <c r="L90" s="106">
        <v>39239000</v>
      </c>
      <c r="M90" s="107"/>
      <c r="N90" s="106"/>
      <c r="O90" s="115"/>
      <c r="P90" s="108"/>
    </row>
    <row r="91" spans="1:16" s="82" customFormat="1" ht="15" customHeight="1" x14ac:dyDescent="0.15">
      <c r="A91" s="101" t="s">
        <v>1500</v>
      </c>
      <c r="B91" s="109">
        <v>400394</v>
      </c>
      <c r="C91" s="117" t="s">
        <v>1573</v>
      </c>
      <c r="D91" s="104">
        <v>200</v>
      </c>
      <c r="E91" s="105" t="s">
        <v>1561</v>
      </c>
      <c r="F91" s="106" t="s">
        <v>1562</v>
      </c>
      <c r="G91" s="106" t="s">
        <v>1563</v>
      </c>
      <c r="H91" s="106">
        <v>1.59</v>
      </c>
      <c r="I91" s="106">
        <v>0.79</v>
      </c>
      <c r="J91" s="110" t="s">
        <v>1574</v>
      </c>
      <c r="K91" s="106" t="s">
        <v>1344</v>
      </c>
      <c r="L91" s="106">
        <v>39239000</v>
      </c>
      <c r="M91" s="107"/>
      <c r="N91" s="106"/>
      <c r="O91" s="115"/>
      <c r="P91" s="108"/>
    </row>
    <row r="92" spans="1:16" s="82" customFormat="1" ht="15" customHeight="1" x14ac:dyDescent="0.15">
      <c r="A92" s="101" t="s">
        <v>1500</v>
      </c>
      <c r="B92" s="109">
        <v>400134</v>
      </c>
      <c r="C92" s="103" t="s">
        <v>1550</v>
      </c>
      <c r="D92" s="104">
        <v>400</v>
      </c>
      <c r="E92" s="105" t="s">
        <v>1340</v>
      </c>
      <c r="F92" s="106" t="s">
        <v>1551</v>
      </c>
      <c r="G92" s="106" t="s">
        <v>1552</v>
      </c>
      <c r="H92" s="106">
        <v>1.94</v>
      </c>
      <c r="I92" s="106">
        <v>0.48</v>
      </c>
      <c r="J92" s="110" t="s">
        <v>1553</v>
      </c>
      <c r="K92" s="106" t="s">
        <v>1344</v>
      </c>
      <c r="L92" s="106">
        <v>39239000</v>
      </c>
      <c r="M92" s="106"/>
      <c r="N92" s="112"/>
      <c r="O92" s="106"/>
      <c r="P92" s="108"/>
    </row>
    <row r="93" spans="1:16" s="82" customFormat="1" ht="15" customHeight="1" x14ac:dyDescent="0.15">
      <c r="A93" s="101" t="s">
        <v>1500</v>
      </c>
      <c r="B93" s="109">
        <v>400016</v>
      </c>
      <c r="C93" s="103" t="s">
        <v>1554</v>
      </c>
      <c r="D93" s="104">
        <v>400</v>
      </c>
      <c r="E93" s="105" t="s">
        <v>1340</v>
      </c>
      <c r="F93" s="106" t="s">
        <v>1551</v>
      </c>
      <c r="G93" s="106" t="s">
        <v>1552</v>
      </c>
      <c r="H93" s="106">
        <v>1.94</v>
      </c>
      <c r="I93" s="106">
        <v>0.48</v>
      </c>
      <c r="J93" s="110" t="s">
        <v>1555</v>
      </c>
      <c r="K93" s="106" t="s">
        <v>1344</v>
      </c>
      <c r="L93" s="106">
        <v>39239000</v>
      </c>
      <c r="M93" s="106"/>
      <c r="N93" s="112"/>
      <c r="O93" s="115"/>
      <c r="P93" s="108"/>
    </row>
    <row r="94" spans="1:16" s="82" customFormat="1" ht="15" customHeight="1" x14ac:dyDescent="0.15">
      <c r="A94" s="101" t="s">
        <v>1500</v>
      </c>
      <c r="B94" s="109">
        <v>400104</v>
      </c>
      <c r="C94" s="111" t="s">
        <v>1575</v>
      </c>
      <c r="D94" s="104">
        <v>100</v>
      </c>
      <c r="E94" s="105" t="s">
        <v>1576</v>
      </c>
      <c r="F94" s="106" t="s">
        <v>1577</v>
      </c>
      <c r="G94" s="106" t="s">
        <v>1578</v>
      </c>
      <c r="H94" s="106">
        <v>1.55</v>
      </c>
      <c r="I94" s="106">
        <v>0.77</v>
      </c>
      <c r="J94" s="110" t="s">
        <v>1579</v>
      </c>
      <c r="K94" s="106" t="s">
        <v>1344</v>
      </c>
      <c r="L94" s="106">
        <v>39239000</v>
      </c>
      <c r="M94" s="107"/>
      <c r="N94" s="106"/>
      <c r="O94" s="106"/>
      <c r="P94" s="113"/>
    </row>
    <row r="95" spans="1:16" s="82" customFormat="1" ht="15" customHeight="1" x14ac:dyDescent="0.15">
      <c r="A95" s="101" t="s">
        <v>1500</v>
      </c>
      <c r="B95" s="109">
        <v>400314</v>
      </c>
      <c r="C95" s="114" t="s">
        <v>1580</v>
      </c>
      <c r="D95" s="104">
        <v>100</v>
      </c>
      <c r="E95" s="105" t="s">
        <v>1576</v>
      </c>
      <c r="F95" s="106" t="s">
        <v>1577</v>
      </c>
      <c r="G95" s="106" t="s">
        <v>1578</v>
      </c>
      <c r="H95" s="106">
        <v>1.55</v>
      </c>
      <c r="I95" s="106">
        <v>0.77</v>
      </c>
      <c r="J95" s="110" t="s">
        <v>1581</v>
      </c>
      <c r="K95" s="106" t="s">
        <v>1344</v>
      </c>
      <c r="L95" s="106">
        <v>39239000</v>
      </c>
      <c r="M95" s="107"/>
      <c r="N95" s="106"/>
      <c r="O95" s="106"/>
      <c r="P95" s="113"/>
    </row>
    <row r="96" spans="1:16" s="82" customFormat="1" ht="15" customHeight="1" x14ac:dyDescent="0.15">
      <c r="A96" s="101" t="s">
        <v>1500</v>
      </c>
      <c r="B96" s="109">
        <v>400096</v>
      </c>
      <c r="C96" s="103" t="s">
        <v>1582</v>
      </c>
      <c r="D96" s="104">
        <v>100</v>
      </c>
      <c r="E96" s="105" t="s">
        <v>1576</v>
      </c>
      <c r="F96" s="106" t="s">
        <v>1577</v>
      </c>
      <c r="G96" s="106" t="s">
        <v>1578</v>
      </c>
      <c r="H96" s="106">
        <v>1.55</v>
      </c>
      <c r="I96" s="106">
        <v>0.77</v>
      </c>
      <c r="J96" s="110" t="s">
        <v>1583</v>
      </c>
      <c r="K96" s="106" t="s">
        <v>1344</v>
      </c>
      <c r="L96" s="106">
        <v>39239000</v>
      </c>
      <c r="M96" s="107"/>
      <c r="N96" s="106"/>
      <c r="O96" s="106"/>
      <c r="P96" s="113"/>
    </row>
    <row r="97" spans="1:16" s="82" customFormat="1" ht="15" customHeight="1" x14ac:dyDescent="0.15">
      <c r="A97" s="101" t="s">
        <v>1500</v>
      </c>
      <c r="B97" s="109">
        <v>400318</v>
      </c>
      <c r="C97" s="116" t="s">
        <v>1587</v>
      </c>
      <c r="D97" s="104">
        <v>100</v>
      </c>
      <c r="E97" s="105" t="s">
        <v>1576</v>
      </c>
      <c r="F97" s="106" t="s">
        <v>1577</v>
      </c>
      <c r="G97" s="106" t="s">
        <v>1578</v>
      </c>
      <c r="H97" s="106">
        <v>1.55</v>
      </c>
      <c r="I97" s="106">
        <v>0.77</v>
      </c>
      <c r="J97" s="110" t="s">
        <v>1588</v>
      </c>
      <c r="K97" s="106" t="s">
        <v>1344</v>
      </c>
      <c r="L97" s="106">
        <v>39239000</v>
      </c>
      <c r="M97" s="107"/>
      <c r="N97" s="106"/>
      <c r="O97" s="106"/>
      <c r="P97" s="113"/>
    </row>
    <row r="98" spans="1:16" s="82" customFormat="1" ht="15" customHeight="1" x14ac:dyDescent="0.15">
      <c r="A98" s="101" t="s">
        <v>1500</v>
      </c>
      <c r="B98" s="109">
        <v>400395</v>
      </c>
      <c r="C98" s="117" t="s">
        <v>1589</v>
      </c>
      <c r="D98" s="104">
        <v>100</v>
      </c>
      <c r="E98" s="105" t="s">
        <v>1576</v>
      </c>
      <c r="F98" s="106" t="s">
        <v>1577</v>
      </c>
      <c r="G98" s="106" t="s">
        <v>1578</v>
      </c>
      <c r="H98" s="106">
        <v>1.55</v>
      </c>
      <c r="I98" s="106">
        <v>0.77</v>
      </c>
      <c r="J98" s="110" t="s">
        <v>1590</v>
      </c>
      <c r="K98" s="106" t="s">
        <v>1344</v>
      </c>
      <c r="L98" s="106">
        <v>39239000</v>
      </c>
      <c r="M98" s="107"/>
      <c r="N98" s="106"/>
      <c r="O98" s="106"/>
      <c r="P98" s="113"/>
    </row>
    <row r="99" spans="1:16" s="82" customFormat="1" ht="15" customHeight="1" x14ac:dyDescent="0.15">
      <c r="A99" s="101" t="s">
        <v>1500</v>
      </c>
      <c r="B99" s="109">
        <v>400005</v>
      </c>
      <c r="C99" s="103" t="s">
        <v>1591</v>
      </c>
      <c r="D99" s="104">
        <v>200</v>
      </c>
      <c r="E99" s="119" t="s">
        <v>1561</v>
      </c>
      <c r="F99" s="120" t="s">
        <v>1592</v>
      </c>
      <c r="G99" s="120" t="s">
        <v>1563</v>
      </c>
      <c r="H99" s="120">
        <v>2.58</v>
      </c>
      <c r="I99" s="120">
        <v>1.29</v>
      </c>
      <c r="J99" s="121" t="s">
        <v>1593</v>
      </c>
      <c r="K99" s="120" t="s">
        <v>1344</v>
      </c>
      <c r="L99" s="120">
        <v>39239000</v>
      </c>
      <c r="M99" s="122"/>
      <c r="N99" s="120"/>
      <c r="O99" s="124"/>
      <c r="P99" s="159"/>
    </row>
    <row r="100" spans="1:16" s="82" customFormat="1" ht="15" customHeight="1" x14ac:dyDescent="0.15">
      <c r="A100" s="101" t="s">
        <v>1584</v>
      </c>
      <c r="B100" s="102">
        <v>400033</v>
      </c>
      <c r="C100" s="111" t="s">
        <v>1594</v>
      </c>
      <c r="D100" s="104">
        <v>400</v>
      </c>
      <c r="E100" s="105" t="s">
        <v>1340</v>
      </c>
      <c r="F100" s="106" t="s">
        <v>1472</v>
      </c>
      <c r="G100" s="106" t="s">
        <v>1473</v>
      </c>
      <c r="H100" s="106">
        <v>1.24</v>
      </c>
      <c r="I100" s="106">
        <v>0.31</v>
      </c>
      <c r="J100" s="110" t="s">
        <v>1595</v>
      </c>
      <c r="K100" s="106" t="s">
        <v>1344</v>
      </c>
      <c r="L100" s="106">
        <v>39239000</v>
      </c>
      <c r="M100" s="107"/>
      <c r="N100" s="112"/>
      <c r="O100" s="106"/>
      <c r="P100" s="113"/>
    </row>
    <row r="101" spans="1:16" s="82" customFormat="1" ht="15" customHeight="1" x14ac:dyDescent="0.15">
      <c r="A101" s="101" t="s">
        <v>1584</v>
      </c>
      <c r="B101" s="109">
        <v>400208</v>
      </c>
      <c r="C101" s="114" t="s">
        <v>1596</v>
      </c>
      <c r="D101" s="104">
        <v>400</v>
      </c>
      <c r="E101" s="105" t="s">
        <v>1344</v>
      </c>
      <c r="F101" s="106" t="s">
        <v>1472</v>
      </c>
      <c r="G101" s="106" t="s">
        <v>1473</v>
      </c>
      <c r="H101" s="106">
        <v>1.24</v>
      </c>
      <c r="I101" s="106">
        <v>0.31</v>
      </c>
      <c r="J101" s="110" t="s">
        <v>1597</v>
      </c>
      <c r="K101" s="106" t="s">
        <v>1344</v>
      </c>
      <c r="L101" s="106">
        <v>39239000</v>
      </c>
      <c r="M101" s="107"/>
      <c r="N101" s="106"/>
      <c r="O101" s="115"/>
      <c r="P101" s="113"/>
    </row>
    <row r="102" spans="1:16" s="82" customFormat="1" ht="15" customHeight="1" x14ac:dyDescent="0.15">
      <c r="A102" s="101" t="s">
        <v>1584</v>
      </c>
      <c r="B102" s="109">
        <v>400025</v>
      </c>
      <c r="C102" s="103" t="s">
        <v>1598</v>
      </c>
      <c r="D102" s="104">
        <v>400</v>
      </c>
      <c r="E102" s="105" t="s">
        <v>1340</v>
      </c>
      <c r="F102" s="106" t="s">
        <v>1599</v>
      </c>
      <c r="G102" s="106" t="s">
        <v>1473</v>
      </c>
      <c r="H102" s="106">
        <v>1.24</v>
      </c>
      <c r="I102" s="106">
        <v>0.31</v>
      </c>
      <c r="J102" s="110" t="s">
        <v>1600</v>
      </c>
      <c r="K102" s="106" t="s">
        <v>1344</v>
      </c>
      <c r="L102" s="106">
        <v>39239000</v>
      </c>
      <c r="M102" s="107"/>
      <c r="N102" s="112"/>
      <c r="O102" s="115"/>
      <c r="P102" s="113"/>
    </row>
    <row r="103" spans="1:16" s="82" customFormat="1" ht="15" customHeight="1" x14ac:dyDescent="0.15">
      <c r="A103" s="101" t="s">
        <v>1584</v>
      </c>
      <c r="B103" s="109">
        <v>400207</v>
      </c>
      <c r="C103" s="116" t="s">
        <v>1601</v>
      </c>
      <c r="D103" s="104">
        <v>400</v>
      </c>
      <c r="E103" s="105" t="s">
        <v>1340</v>
      </c>
      <c r="F103" s="106" t="s">
        <v>1472</v>
      </c>
      <c r="G103" s="106" t="s">
        <v>1473</v>
      </c>
      <c r="H103" s="106">
        <v>1.24</v>
      </c>
      <c r="I103" s="106">
        <v>0.31</v>
      </c>
      <c r="J103" s="110" t="s">
        <v>1602</v>
      </c>
      <c r="K103" s="106" t="s">
        <v>1344</v>
      </c>
      <c r="L103" s="106">
        <v>39239000</v>
      </c>
      <c r="M103" s="107"/>
      <c r="N103" s="106"/>
      <c r="O103" s="115"/>
      <c r="P103" s="113"/>
    </row>
    <row r="104" spans="1:16" s="82" customFormat="1" ht="15" customHeight="1" x14ac:dyDescent="0.15">
      <c r="A104" s="101" t="s">
        <v>1584</v>
      </c>
      <c r="B104" s="109">
        <v>400209</v>
      </c>
      <c r="C104" s="103" t="s">
        <v>1585</v>
      </c>
      <c r="D104" s="104">
        <v>400</v>
      </c>
      <c r="E104" s="105" t="s">
        <v>1340</v>
      </c>
      <c r="F104" s="106" t="s">
        <v>1472</v>
      </c>
      <c r="G104" s="106" t="s">
        <v>1440</v>
      </c>
      <c r="H104" s="106">
        <v>1.24</v>
      </c>
      <c r="I104" s="106">
        <v>0.31</v>
      </c>
      <c r="J104" s="110" t="s">
        <v>1586</v>
      </c>
      <c r="K104" s="106" t="s">
        <v>1344</v>
      </c>
      <c r="L104" s="106">
        <v>39239000</v>
      </c>
      <c r="M104" s="106"/>
      <c r="N104" s="112"/>
      <c r="O104" s="115"/>
      <c r="P104" s="108"/>
    </row>
    <row r="105" spans="1:16" s="82" customFormat="1" ht="15" customHeight="1" x14ac:dyDescent="0.15">
      <c r="A105" s="101" t="s">
        <v>1584</v>
      </c>
      <c r="B105" s="109">
        <v>400034</v>
      </c>
      <c r="C105" s="111" t="s">
        <v>1603</v>
      </c>
      <c r="D105" s="104">
        <v>400</v>
      </c>
      <c r="E105" s="105" t="s">
        <v>1340</v>
      </c>
      <c r="F105" s="106" t="s">
        <v>1604</v>
      </c>
      <c r="G105" s="106" t="s">
        <v>1342</v>
      </c>
      <c r="H105" s="106">
        <v>1.98</v>
      </c>
      <c r="I105" s="106">
        <v>0.49</v>
      </c>
      <c r="J105" s="110" t="s">
        <v>1605</v>
      </c>
      <c r="K105" s="106" t="s">
        <v>1344</v>
      </c>
      <c r="L105" s="106">
        <v>39239000</v>
      </c>
      <c r="M105" s="107"/>
      <c r="N105" s="112"/>
      <c r="O105" s="106"/>
      <c r="P105" s="113"/>
    </row>
    <row r="106" spans="1:16" s="82" customFormat="1" ht="15" customHeight="1" x14ac:dyDescent="0.15">
      <c r="A106" s="101" t="s">
        <v>1584</v>
      </c>
      <c r="B106" s="109">
        <v>400201</v>
      </c>
      <c r="C106" s="114" t="s">
        <v>1606</v>
      </c>
      <c r="D106" s="104">
        <v>400</v>
      </c>
      <c r="E106" s="105" t="s">
        <v>1340</v>
      </c>
      <c r="F106" s="106" t="s">
        <v>1604</v>
      </c>
      <c r="G106" s="106" t="s">
        <v>1342</v>
      </c>
      <c r="H106" s="106">
        <v>1.98</v>
      </c>
      <c r="I106" s="106">
        <v>0.49</v>
      </c>
      <c r="J106" s="110" t="s">
        <v>1607</v>
      </c>
      <c r="K106" s="106" t="s">
        <v>1344</v>
      </c>
      <c r="L106" s="106">
        <v>39239000</v>
      </c>
      <c r="M106" s="107"/>
      <c r="N106" s="106"/>
      <c r="O106" s="115"/>
      <c r="P106" s="113"/>
    </row>
    <row r="107" spans="1:16" s="82" customFormat="1" ht="15" customHeight="1" x14ac:dyDescent="0.15">
      <c r="A107" s="101" t="s">
        <v>1584</v>
      </c>
      <c r="B107" s="109">
        <v>400026</v>
      </c>
      <c r="C107" s="103" t="s">
        <v>1608</v>
      </c>
      <c r="D107" s="104">
        <v>400</v>
      </c>
      <c r="E107" s="105" t="s">
        <v>1340</v>
      </c>
      <c r="F107" s="106" t="s">
        <v>1604</v>
      </c>
      <c r="G107" s="106" t="s">
        <v>1354</v>
      </c>
      <c r="H107" s="106">
        <v>1.98</v>
      </c>
      <c r="I107" s="106">
        <v>0.49</v>
      </c>
      <c r="J107" s="110" t="s">
        <v>1609</v>
      </c>
      <c r="K107" s="106" t="s">
        <v>1344</v>
      </c>
      <c r="L107" s="106">
        <v>39239000</v>
      </c>
      <c r="M107" s="107"/>
      <c r="N107" s="106"/>
      <c r="O107" s="115"/>
      <c r="P107" s="113"/>
    </row>
    <row r="108" spans="1:16" s="82" customFormat="1" ht="15" customHeight="1" x14ac:dyDescent="0.15">
      <c r="A108" s="101" t="s">
        <v>1584</v>
      </c>
      <c r="B108" s="109">
        <v>400184</v>
      </c>
      <c r="C108" s="116" t="s">
        <v>1610</v>
      </c>
      <c r="D108" s="104">
        <v>400</v>
      </c>
      <c r="E108" s="105" t="s">
        <v>1340</v>
      </c>
      <c r="F108" s="106" t="s">
        <v>1611</v>
      </c>
      <c r="G108" s="106" t="s">
        <v>1342</v>
      </c>
      <c r="H108" s="106">
        <v>1.98</v>
      </c>
      <c r="I108" s="106">
        <v>0.49</v>
      </c>
      <c r="J108" s="110" t="s">
        <v>1612</v>
      </c>
      <c r="K108" s="106" t="s">
        <v>1344</v>
      </c>
      <c r="L108" s="106">
        <v>39239000</v>
      </c>
      <c r="M108" s="107"/>
      <c r="N108" s="106"/>
      <c r="O108" s="115"/>
      <c r="P108" s="113"/>
    </row>
    <row r="109" spans="1:16" s="82" customFormat="1" ht="15" customHeight="1" x14ac:dyDescent="0.15">
      <c r="A109" s="101" t="s">
        <v>1584</v>
      </c>
      <c r="B109" s="109">
        <v>400396</v>
      </c>
      <c r="C109" s="117" t="s">
        <v>1613</v>
      </c>
      <c r="D109" s="104">
        <v>400</v>
      </c>
      <c r="E109" s="105" t="s">
        <v>1340</v>
      </c>
      <c r="F109" s="106" t="s">
        <v>1344</v>
      </c>
      <c r="G109" s="106" t="s">
        <v>1342</v>
      </c>
      <c r="H109" s="106">
        <v>1.98</v>
      </c>
      <c r="I109" s="106">
        <v>0.49</v>
      </c>
      <c r="J109" s="106" t="s">
        <v>1344</v>
      </c>
      <c r="K109" s="106" t="s">
        <v>1344</v>
      </c>
      <c r="L109" s="106">
        <v>39239000</v>
      </c>
      <c r="M109" s="107"/>
      <c r="N109" s="112"/>
      <c r="O109" s="115"/>
      <c r="P109" s="113"/>
    </row>
    <row r="110" spans="1:16" s="82" customFormat="1" ht="15" customHeight="1" x14ac:dyDescent="0.15">
      <c r="A110" s="101" t="s">
        <v>1584</v>
      </c>
      <c r="B110" s="109">
        <v>400396</v>
      </c>
      <c r="C110" s="117" t="s">
        <v>1613</v>
      </c>
      <c r="D110" s="104">
        <v>400</v>
      </c>
      <c r="E110" s="105" t="s">
        <v>1340</v>
      </c>
      <c r="F110" s="106" t="s">
        <v>1604</v>
      </c>
      <c r="G110" s="106" t="s">
        <v>1342</v>
      </c>
      <c r="H110" s="106">
        <v>1.98</v>
      </c>
      <c r="I110" s="106">
        <v>0.49</v>
      </c>
      <c r="J110" s="110" t="s">
        <v>1614</v>
      </c>
      <c r="K110" s="156" t="s">
        <v>1344</v>
      </c>
      <c r="L110" s="106">
        <v>39239000</v>
      </c>
      <c r="M110" s="107"/>
      <c r="N110" s="106"/>
      <c r="O110" s="115"/>
      <c r="P110" s="113"/>
    </row>
    <row r="111" spans="1:16" s="82" customFormat="1" ht="15" customHeight="1" x14ac:dyDescent="0.15">
      <c r="A111" s="101" t="s">
        <v>1584</v>
      </c>
      <c r="B111" s="109">
        <v>400187</v>
      </c>
      <c r="C111" s="118" t="s">
        <v>1615</v>
      </c>
      <c r="D111" s="104">
        <v>400</v>
      </c>
      <c r="E111" s="105" t="s">
        <v>1340</v>
      </c>
      <c r="F111" s="106" t="s">
        <v>1611</v>
      </c>
      <c r="G111" s="106" t="s">
        <v>1342</v>
      </c>
      <c r="H111" s="106">
        <v>1.98</v>
      </c>
      <c r="I111" s="106">
        <v>0.49</v>
      </c>
      <c r="J111" s="110" t="s">
        <v>1616</v>
      </c>
      <c r="K111" s="106" t="s">
        <v>1344</v>
      </c>
      <c r="L111" s="106">
        <v>39239000</v>
      </c>
      <c r="M111" s="107"/>
      <c r="N111" s="106"/>
      <c r="O111" s="115"/>
      <c r="P111" s="113"/>
    </row>
    <row r="112" spans="1:16" ht="15" customHeight="1" x14ac:dyDescent="0.15">
      <c r="A112" s="101" t="s">
        <v>1584</v>
      </c>
      <c r="B112" s="109">
        <v>400035</v>
      </c>
      <c r="C112" s="111" t="s">
        <v>1617</v>
      </c>
      <c r="D112" s="104">
        <v>400</v>
      </c>
      <c r="E112" s="105" t="s">
        <v>1340</v>
      </c>
      <c r="F112" s="106" t="s">
        <v>1618</v>
      </c>
      <c r="G112" s="106" t="s">
        <v>1409</v>
      </c>
      <c r="H112" s="106">
        <v>2.72</v>
      </c>
      <c r="I112" s="106">
        <v>0.68</v>
      </c>
      <c r="J112" s="110" t="s">
        <v>1619</v>
      </c>
      <c r="K112" s="106" t="s">
        <v>1344</v>
      </c>
      <c r="L112" s="106">
        <v>39239000</v>
      </c>
      <c r="M112" s="107"/>
      <c r="N112" s="112"/>
      <c r="O112" s="106"/>
      <c r="P112" s="113"/>
    </row>
    <row r="113" spans="1:16" s="82" customFormat="1" ht="15" customHeight="1" x14ac:dyDescent="0.15">
      <c r="A113" s="101" t="s">
        <v>1584</v>
      </c>
      <c r="B113" s="109">
        <v>400202</v>
      </c>
      <c r="C113" s="114" t="s">
        <v>1620</v>
      </c>
      <c r="D113" s="104">
        <v>400</v>
      </c>
      <c r="E113" s="105" t="s">
        <v>1340</v>
      </c>
      <c r="F113" s="106" t="s">
        <v>1621</v>
      </c>
      <c r="G113" s="106" t="s">
        <v>1409</v>
      </c>
      <c r="H113" s="106">
        <v>2.72</v>
      </c>
      <c r="I113" s="106">
        <v>0.68</v>
      </c>
      <c r="J113" s="110" t="s">
        <v>1622</v>
      </c>
      <c r="K113" s="106" t="s">
        <v>1344</v>
      </c>
      <c r="L113" s="106">
        <v>39239000</v>
      </c>
      <c r="M113" s="107"/>
      <c r="N113" s="106"/>
      <c r="O113" s="115"/>
      <c r="P113" s="113"/>
    </row>
    <row r="114" spans="1:16" s="82" customFormat="1" ht="15" customHeight="1" x14ac:dyDescent="0.15">
      <c r="A114" s="101" t="s">
        <v>1584</v>
      </c>
      <c r="B114" s="109">
        <v>400027</v>
      </c>
      <c r="C114" s="103" t="s">
        <v>1623</v>
      </c>
      <c r="D114" s="104">
        <v>400</v>
      </c>
      <c r="E114" s="156" t="s">
        <v>1340</v>
      </c>
      <c r="F114" s="106" t="s">
        <v>1624</v>
      </c>
      <c r="G114" s="106" t="s">
        <v>1409</v>
      </c>
      <c r="H114" s="106">
        <v>2.72</v>
      </c>
      <c r="I114" s="106">
        <v>0.68</v>
      </c>
      <c r="J114" s="110" t="s">
        <v>1625</v>
      </c>
      <c r="K114" s="106" t="s">
        <v>1344</v>
      </c>
      <c r="L114" s="106">
        <v>39239000</v>
      </c>
      <c r="M114" s="107"/>
      <c r="N114" s="112"/>
      <c r="O114" s="115"/>
      <c r="P114" s="113"/>
    </row>
    <row r="115" spans="1:16" s="82" customFormat="1" ht="15" customHeight="1" x14ac:dyDescent="0.15">
      <c r="A115" s="101" t="s">
        <v>1584</v>
      </c>
      <c r="B115" s="109">
        <v>400185</v>
      </c>
      <c r="C115" s="116" t="s">
        <v>1626</v>
      </c>
      <c r="D115" s="104">
        <v>400</v>
      </c>
      <c r="E115" s="105" t="s">
        <v>1340</v>
      </c>
      <c r="F115" s="106" t="s">
        <v>1624</v>
      </c>
      <c r="G115" s="106" t="s">
        <v>1409</v>
      </c>
      <c r="H115" s="106">
        <v>2.72</v>
      </c>
      <c r="I115" s="106">
        <v>0.68</v>
      </c>
      <c r="J115" s="110" t="s">
        <v>1627</v>
      </c>
      <c r="K115" s="106" t="s">
        <v>1344</v>
      </c>
      <c r="L115" s="106">
        <v>39239000</v>
      </c>
      <c r="M115" s="107"/>
      <c r="N115" s="106"/>
      <c r="O115" s="115"/>
      <c r="P115" s="113"/>
    </row>
    <row r="116" spans="1:16" s="82" customFormat="1" ht="15" customHeight="1" x14ac:dyDescent="0.15">
      <c r="A116" s="101" t="s">
        <v>1584</v>
      </c>
      <c r="B116" s="109">
        <v>400188</v>
      </c>
      <c r="C116" s="118" t="s">
        <v>1635</v>
      </c>
      <c r="D116" s="104">
        <v>400</v>
      </c>
      <c r="E116" s="105" t="s">
        <v>1340</v>
      </c>
      <c r="F116" s="106" t="s">
        <v>1618</v>
      </c>
      <c r="G116" s="106" t="s">
        <v>1409</v>
      </c>
      <c r="H116" s="106">
        <v>2.72</v>
      </c>
      <c r="I116" s="106">
        <v>0.68</v>
      </c>
      <c r="J116" s="110" t="s">
        <v>1636</v>
      </c>
      <c r="K116" s="106" t="s">
        <v>1344</v>
      </c>
      <c r="L116" s="106">
        <v>39239000</v>
      </c>
      <c r="M116" s="107"/>
      <c r="N116" s="106"/>
      <c r="O116" s="115"/>
      <c r="P116" s="113"/>
    </row>
    <row r="117" spans="1:16" ht="15" customHeight="1" x14ac:dyDescent="0.15">
      <c r="A117" s="101" t="s">
        <v>1584</v>
      </c>
      <c r="B117" s="109">
        <v>400036</v>
      </c>
      <c r="C117" s="111" t="s">
        <v>1641</v>
      </c>
      <c r="D117" s="104">
        <v>400</v>
      </c>
      <c r="E117" s="105" t="s">
        <v>1340</v>
      </c>
      <c r="F117" s="106" t="s">
        <v>1642</v>
      </c>
      <c r="G117" s="106" t="s">
        <v>1426</v>
      </c>
      <c r="H117" s="106">
        <v>2.85</v>
      </c>
      <c r="I117" s="106">
        <v>0.71</v>
      </c>
      <c r="J117" s="110" t="s">
        <v>1643</v>
      </c>
      <c r="K117" s="106" t="s">
        <v>1344</v>
      </c>
      <c r="L117" s="106">
        <v>39239000</v>
      </c>
      <c r="M117" s="107"/>
      <c r="N117" s="106"/>
      <c r="O117" s="106"/>
      <c r="P117" s="108"/>
    </row>
    <row r="118" spans="1:16" s="82" customFormat="1" ht="15" customHeight="1" x14ac:dyDescent="0.15">
      <c r="A118" s="101" t="s">
        <v>1584</v>
      </c>
      <c r="B118" s="109">
        <v>400203</v>
      </c>
      <c r="C118" s="114" t="s">
        <v>1644</v>
      </c>
      <c r="D118" s="104">
        <v>400</v>
      </c>
      <c r="E118" s="105" t="s">
        <v>1340</v>
      </c>
      <c r="F118" s="106" t="s">
        <v>1645</v>
      </c>
      <c r="G118" s="106" t="s">
        <v>1426</v>
      </c>
      <c r="H118" s="106">
        <v>2.85</v>
      </c>
      <c r="I118" s="106">
        <v>0.71</v>
      </c>
      <c r="J118" s="110" t="s">
        <v>1646</v>
      </c>
      <c r="K118" s="106" t="s">
        <v>1344</v>
      </c>
      <c r="L118" s="106">
        <v>39239000</v>
      </c>
      <c r="M118" s="107"/>
      <c r="N118" s="106"/>
      <c r="O118" s="115"/>
      <c r="P118" s="113"/>
    </row>
    <row r="119" spans="1:16" s="82" customFormat="1" ht="15" customHeight="1" x14ac:dyDescent="0.15">
      <c r="A119" s="101" t="s">
        <v>1584</v>
      </c>
      <c r="B119" s="109">
        <v>400028</v>
      </c>
      <c r="C119" s="103" t="s">
        <v>1647</v>
      </c>
      <c r="D119" s="104">
        <v>400</v>
      </c>
      <c r="E119" s="105" t="s">
        <v>1340</v>
      </c>
      <c r="F119" s="106" t="s">
        <v>1648</v>
      </c>
      <c r="G119" s="106" t="s">
        <v>1426</v>
      </c>
      <c r="H119" s="106">
        <v>2.85</v>
      </c>
      <c r="I119" s="106">
        <v>0.71</v>
      </c>
      <c r="J119" s="110" t="s">
        <v>1649</v>
      </c>
      <c r="K119" s="106" t="s">
        <v>1344</v>
      </c>
      <c r="L119" s="106">
        <v>39239000</v>
      </c>
      <c r="M119" s="107"/>
      <c r="N119" s="112"/>
      <c r="O119" s="115"/>
      <c r="P119" s="113"/>
    </row>
    <row r="120" spans="1:16" s="82" customFormat="1" ht="15" customHeight="1" x14ac:dyDescent="0.15">
      <c r="A120" s="101" t="s">
        <v>1584</v>
      </c>
      <c r="B120" s="109">
        <v>400186</v>
      </c>
      <c r="C120" s="116" t="s">
        <v>1650</v>
      </c>
      <c r="D120" s="104">
        <v>400</v>
      </c>
      <c r="E120" s="105" t="s">
        <v>1340</v>
      </c>
      <c r="F120" s="106" t="s">
        <v>1648</v>
      </c>
      <c r="G120" s="106" t="s">
        <v>1426</v>
      </c>
      <c r="H120" s="106">
        <v>2.85</v>
      </c>
      <c r="I120" s="106">
        <v>0.71</v>
      </c>
      <c r="J120" s="153" t="s">
        <v>1651</v>
      </c>
      <c r="K120" s="106" t="s">
        <v>1344</v>
      </c>
      <c r="L120" s="106">
        <v>39239000</v>
      </c>
      <c r="M120" s="107"/>
      <c r="N120" s="106"/>
      <c r="O120" s="115"/>
      <c r="P120" s="113"/>
    </row>
    <row r="121" spans="1:16" s="82" customFormat="1" ht="15" customHeight="1" x14ac:dyDescent="0.15">
      <c r="A121" s="101" t="s">
        <v>1584</v>
      </c>
      <c r="B121" s="109">
        <v>400189</v>
      </c>
      <c r="C121" s="118" t="s">
        <v>1652</v>
      </c>
      <c r="D121" s="104">
        <v>400</v>
      </c>
      <c r="E121" s="105" t="s">
        <v>1340</v>
      </c>
      <c r="F121" s="106" t="s">
        <v>1648</v>
      </c>
      <c r="G121" s="106" t="s">
        <v>1426</v>
      </c>
      <c r="H121" s="106">
        <v>2.85</v>
      </c>
      <c r="I121" s="106">
        <v>0.71</v>
      </c>
      <c r="J121" s="110" t="s">
        <v>1653</v>
      </c>
      <c r="K121" s="106" t="s">
        <v>1344</v>
      </c>
      <c r="L121" s="106">
        <v>39239000</v>
      </c>
      <c r="M121" s="107"/>
      <c r="N121" s="106"/>
      <c r="O121" s="115"/>
      <c r="P121" s="113"/>
    </row>
    <row r="122" spans="1:16" s="82" customFormat="1" ht="15" customHeight="1" x14ac:dyDescent="0.15">
      <c r="A122" s="101" t="s">
        <v>1584</v>
      </c>
      <c r="B122" s="109">
        <v>400139</v>
      </c>
      <c r="C122" s="103" t="s">
        <v>1654</v>
      </c>
      <c r="D122" s="104">
        <v>400</v>
      </c>
      <c r="E122" s="105" t="s">
        <v>1340</v>
      </c>
      <c r="F122" s="106" t="s">
        <v>1655</v>
      </c>
      <c r="G122" s="106" t="s">
        <v>1656</v>
      </c>
      <c r="H122" s="106">
        <v>1.24</v>
      </c>
      <c r="I122" s="106">
        <v>0.31</v>
      </c>
      <c r="J122" s="110" t="s">
        <v>1657</v>
      </c>
      <c r="K122" s="106" t="s">
        <v>1344</v>
      </c>
      <c r="L122" s="106">
        <v>39239000</v>
      </c>
      <c r="M122" s="107"/>
      <c r="N122" s="106"/>
      <c r="O122" s="106"/>
      <c r="P122" s="108"/>
    </row>
    <row r="123" spans="1:16" ht="15" customHeight="1" x14ac:dyDescent="0.15">
      <c r="A123" s="101" t="s">
        <v>1584</v>
      </c>
      <c r="B123" s="109">
        <v>400512</v>
      </c>
      <c r="C123" s="103" t="s">
        <v>1628</v>
      </c>
      <c r="D123" s="104">
        <v>100</v>
      </c>
      <c r="E123" s="105" t="s">
        <v>1576</v>
      </c>
      <c r="F123" s="106" t="s">
        <v>1629</v>
      </c>
      <c r="G123" s="106" t="s">
        <v>1630</v>
      </c>
      <c r="H123" s="106">
        <v>1.0900000000000001</v>
      </c>
      <c r="I123" s="106">
        <v>0.54</v>
      </c>
      <c r="J123" s="110" t="s">
        <v>1631</v>
      </c>
      <c r="K123" s="106" t="s">
        <v>1344</v>
      </c>
      <c r="L123" s="106">
        <v>39239000</v>
      </c>
      <c r="M123" s="106"/>
      <c r="N123" s="106"/>
      <c r="O123" s="115"/>
      <c r="P123" s="108"/>
    </row>
    <row r="124" spans="1:16" s="82" customFormat="1" ht="15" customHeight="1" x14ac:dyDescent="0.15">
      <c r="A124" s="101" t="s">
        <v>1584</v>
      </c>
      <c r="B124" s="109">
        <v>400511</v>
      </c>
      <c r="C124" s="103" t="s">
        <v>1632</v>
      </c>
      <c r="D124" s="106">
        <v>100</v>
      </c>
      <c r="E124" s="106" t="s">
        <v>1576</v>
      </c>
      <c r="F124" s="106" t="s">
        <v>1633</v>
      </c>
      <c r="G124" s="106" t="s">
        <v>1630</v>
      </c>
      <c r="H124" s="106">
        <v>1.28</v>
      </c>
      <c r="I124" s="106">
        <v>0.64</v>
      </c>
      <c r="J124" s="110" t="s">
        <v>1634</v>
      </c>
      <c r="K124" s="106" t="s">
        <v>1344</v>
      </c>
      <c r="L124" s="106">
        <v>39239000</v>
      </c>
      <c r="M124" s="106"/>
      <c r="N124" s="112"/>
      <c r="O124" s="106"/>
      <c r="P124" s="108"/>
    </row>
    <row r="125" spans="1:16" s="82" customFormat="1" ht="15" customHeight="1" x14ac:dyDescent="0.15">
      <c r="A125" s="101" t="s">
        <v>1584</v>
      </c>
      <c r="B125" s="109">
        <v>400136</v>
      </c>
      <c r="C125" s="111" t="s">
        <v>1658</v>
      </c>
      <c r="D125" s="106">
        <v>400</v>
      </c>
      <c r="E125" s="106" t="s">
        <v>1340</v>
      </c>
      <c r="F125" s="106" t="s">
        <v>1638</v>
      </c>
      <c r="G125" s="106" t="s">
        <v>1659</v>
      </c>
      <c r="H125" s="106">
        <v>1.36</v>
      </c>
      <c r="I125" s="106">
        <v>0.34</v>
      </c>
      <c r="J125" s="110" t="s">
        <v>1660</v>
      </c>
      <c r="K125" s="106" t="s">
        <v>1344</v>
      </c>
      <c r="L125" s="106">
        <v>39239000</v>
      </c>
      <c r="M125" s="107"/>
      <c r="N125" s="106"/>
      <c r="O125" s="106"/>
      <c r="P125" s="108"/>
    </row>
    <row r="126" spans="1:16" s="82" customFormat="1" ht="15" customHeight="1" x14ac:dyDescent="0.15">
      <c r="A126" s="101" t="s">
        <v>1584</v>
      </c>
      <c r="B126" s="109">
        <v>400020</v>
      </c>
      <c r="C126" s="103" t="s">
        <v>1637</v>
      </c>
      <c r="D126" s="106">
        <v>400</v>
      </c>
      <c r="E126" s="106" t="s">
        <v>1340</v>
      </c>
      <c r="F126" s="106" t="s">
        <v>1638</v>
      </c>
      <c r="G126" s="106" t="s">
        <v>1639</v>
      </c>
      <c r="H126" s="106">
        <v>1.36</v>
      </c>
      <c r="I126" s="106">
        <v>0.34</v>
      </c>
      <c r="J126" s="110" t="s">
        <v>1640</v>
      </c>
      <c r="K126" s="106" t="s">
        <v>1344</v>
      </c>
      <c r="L126" s="106">
        <v>39239000</v>
      </c>
      <c r="M126" s="106"/>
      <c r="N126" s="106"/>
      <c r="O126" s="106"/>
      <c r="P126" s="113"/>
    </row>
    <row r="127" spans="1:16" s="82" customFormat="1" ht="15" customHeight="1" x14ac:dyDescent="0.15">
      <c r="A127" s="101" t="s">
        <v>1584</v>
      </c>
      <c r="B127" s="109">
        <v>400079</v>
      </c>
      <c r="C127" s="111" t="s">
        <v>1661</v>
      </c>
      <c r="D127" s="106">
        <v>100</v>
      </c>
      <c r="E127" s="106" t="s">
        <v>1576</v>
      </c>
      <c r="F127" s="106" t="s">
        <v>1662</v>
      </c>
      <c r="G127" s="106" t="s">
        <v>1663</v>
      </c>
      <c r="H127" s="106">
        <v>1.67</v>
      </c>
      <c r="I127" s="106">
        <v>0.83</v>
      </c>
      <c r="J127" s="110" t="s">
        <v>1664</v>
      </c>
      <c r="K127" s="106" t="s">
        <v>1344</v>
      </c>
      <c r="L127" s="106">
        <v>39239000</v>
      </c>
      <c r="M127" s="107"/>
      <c r="N127" s="106"/>
      <c r="O127" s="115"/>
      <c r="P127" s="108"/>
    </row>
    <row r="128" spans="1:16" s="82" customFormat="1" ht="15" customHeight="1" x14ac:dyDescent="0.15">
      <c r="A128" s="101" t="s">
        <v>1584</v>
      </c>
      <c r="B128" s="109">
        <v>400065</v>
      </c>
      <c r="C128" s="103" t="s">
        <v>1665</v>
      </c>
      <c r="D128" s="106">
        <v>100</v>
      </c>
      <c r="E128" s="106" t="s">
        <v>1576</v>
      </c>
      <c r="F128" s="106" t="s">
        <v>1666</v>
      </c>
      <c r="G128" s="106" t="s">
        <v>1663</v>
      </c>
      <c r="H128" s="106">
        <v>1.67</v>
      </c>
      <c r="I128" s="106">
        <v>0.83</v>
      </c>
      <c r="J128" s="110" t="s">
        <v>1667</v>
      </c>
      <c r="K128" s="106" t="s">
        <v>1344</v>
      </c>
      <c r="L128" s="106">
        <v>39239000</v>
      </c>
      <c r="M128" s="107"/>
      <c r="N128" s="106"/>
      <c r="O128" s="115"/>
      <c r="P128" s="108"/>
    </row>
    <row r="129" spans="1:16" ht="15" customHeight="1" x14ac:dyDescent="0.15">
      <c r="A129" s="101" t="s">
        <v>1584</v>
      </c>
      <c r="B129" s="109">
        <v>400399</v>
      </c>
      <c r="C129" s="116" t="s">
        <v>1668</v>
      </c>
      <c r="D129" s="106">
        <v>100</v>
      </c>
      <c r="E129" s="106" t="s">
        <v>1576</v>
      </c>
      <c r="F129" s="106" t="s">
        <v>1662</v>
      </c>
      <c r="G129" s="106" t="s">
        <v>1663</v>
      </c>
      <c r="H129" s="106">
        <v>1.67</v>
      </c>
      <c r="I129" s="106">
        <v>0.83</v>
      </c>
      <c r="J129" s="110" t="s">
        <v>1669</v>
      </c>
      <c r="K129" s="106" t="s">
        <v>1344</v>
      </c>
      <c r="L129" s="106">
        <v>39239000</v>
      </c>
      <c r="M129" s="107"/>
      <c r="N129" s="106"/>
      <c r="O129" s="115"/>
      <c r="P129" s="108"/>
    </row>
    <row r="130" spans="1:16" ht="15" customHeight="1" x14ac:dyDescent="0.15">
      <c r="A130" s="101" t="s">
        <v>1584</v>
      </c>
      <c r="B130" s="109">
        <v>400398</v>
      </c>
      <c r="C130" s="117" t="s">
        <v>1670</v>
      </c>
      <c r="D130" s="106">
        <v>100</v>
      </c>
      <c r="E130" s="106" t="s">
        <v>1576</v>
      </c>
      <c r="F130" s="106" t="s">
        <v>1662</v>
      </c>
      <c r="G130" s="106" t="s">
        <v>1663</v>
      </c>
      <c r="H130" s="106">
        <v>1.67</v>
      </c>
      <c r="I130" s="106">
        <v>0.83</v>
      </c>
      <c r="J130" s="110" t="s">
        <v>1671</v>
      </c>
      <c r="K130" s="106" t="s">
        <v>1344</v>
      </c>
      <c r="L130" s="106">
        <v>39239000</v>
      </c>
      <c r="M130" s="107"/>
      <c r="N130" s="106"/>
      <c r="O130" s="115"/>
      <c r="P130" s="108"/>
    </row>
    <row r="131" spans="1:16" ht="15" customHeight="1" x14ac:dyDescent="0.15">
      <c r="A131" s="101" t="s">
        <v>1584</v>
      </c>
      <c r="B131" s="109">
        <v>400093</v>
      </c>
      <c r="C131" s="111" t="s">
        <v>1672</v>
      </c>
      <c r="D131" s="106">
        <v>400</v>
      </c>
      <c r="E131" s="106" t="s">
        <v>1340</v>
      </c>
      <c r="F131" s="106" t="s">
        <v>1673</v>
      </c>
      <c r="G131" s="106" t="s">
        <v>1674</v>
      </c>
      <c r="H131" s="106">
        <v>1.1599999999999999</v>
      </c>
      <c r="I131" s="106">
        <v>0.28999999999999998</v>
      </c>
      <c r="J131" s="110" t="s">
        <v>1675</v>
      </c>
      <c r="K131" s="106" t="s">
        <v>1344</v>
      </c>
      <c r="L131" s="106">
        <v>39239000</v>
      </c>
      <c r="M131" s="107"/>
      <c r="N131" s="106"/>
      <c r="O131" s="106"/>
      <c r="P131" s="108"/>
    </row>
    <row r="132" spans="1:16" ht="15" customHeight="1" x14ac:dyDescent="0.15">
      <c r="A132" s="101" t="s">
        <v>1584</v>
      </c>
      <c r="B132" s="109">
        <v>400243</v>
      </c>
      <c r="C132" s="114" t="s">
        <v>1676</v>
      </c>
      <c r="D132" s="106">
        <v>400</v>
      </c>
      <c r="E132" s="106" t="s">
        <v>1340</v>
      </c>
      <c r="F132" s="106" t="s">
        <v>1673</v>
      </c>
      <c r="G132" s="106" t="s">
        <v>1674</v>
      </c>
      <c r="H132" s="106">
        <v>1.1599999999999999</v>
      </c>
      <c r="I132" s="106">
        <v>0.28999999999999998</v>
      </c>
      <c r="J132" s="110" t="s">
        <v>1677</v>
      </c>
      <c r="K132" s="106" t="s">
        <v>1344</v>
      </c>
      <c r="L132" s="106">
        <v>39239000</v>
      </c>
      <c r="M132" s="107"/>
      <c r="N132" s="106"/>
      <c r="O132" s="115"/>
      <c r="P132" s="108"/>
    </row>
    <row r="133" spans="1:16" ht="15" customHeight="1" x14ac:dyDescent="0.15">
      <c r="A133" s="101" t="s">
        <v>1584</v>
      </c>
      <c r="B133" s="109">
        <v>400102</v>
      </c>
      <c r="C133" s="103" t="s">
        <v>1678</v>
      </c>
      <c r="D133" s="106">
        <v>400</v>
      </c>
      <c r="E133" s="106" t="s">
        <v>1340</v>
      </c>
      <c r="F133" s="106" t="s">
        <v>1673</v>
      </c>
      <c r="G133" s="106" t="s">
        <v>1674</v>
      </c>
      <c r="H133" s="106">
        <v>1.1599999999999999</v>
      </c>
      <c r="I133" s="106">
        <v>0.4</v>
      </c>
      <c r="J133" s="110" t="s">
        <v>1679</v>
      </c>
      <c r="K133" s="106" t="s">
        <v>1344</v>
      </c>
      <c r="L133" s="106">
        <v>39239000</v>
      </c>
      <c r="M133" s="107"/>
      <c r="N133" s="106"/>
      <c r="O133" s="115"/>
      <c r="P133" s="108"/>
    </row>
    <row r="134" spans="1:16" ht="15" customHeight="1" x14ac:dyDescent="0.15">
      <c r="A134" s="101" t="s">
        <v>1584</v>
      </c>
      <c r="B134" s="109">
        <v>400313</v>
      </c>
      <c r="C134" s="103" t="s">
        <v>1684</v>
      </c>
      <c r="D134" s="106">
        <v>400</v>
      </c>
      <c r="E134" s="106" t="s">
        <v>1340</v>
      </c>
      <c r="F134" s="106" t="s">
        <v>1673</v>
      </c>
      <c r="G134" s="106" t="s">
        <v>1674</v>
      </c>
      <c r="H134" s="106">
        <v>1.1599999999999999</v>
      </c>
      <c r="I134" s="106">
        <v>0.28999999999999998</v>
      </c>
      <c r="J134" s="110" t="s">
        <v>1685</v>
      </c>
      <c r="K134" s="106" t="s">
        <v>1344</v>
      </c>
      <c r="L134" s="106">
        <v>39239000</v>
      </c>
      <c r="M134" s="107"/>
      <c r="N134" s="106"/>
      <c r="O134" s="106"/>
      <c r="P134" s="108"/>
    </row>
    <row r="135" spans="1:16" ht="15" customHeight="1" x14ac:dyDescent="0.15">
      <c r="A135" s="101" t="s">
        <v>1584</v>
      </c>
      <c r="B135" s="109">
        <v>400242</v>
      </c>
      <c r="C135" s="117" t="s">
        <v>1693</v>
      </c>
      <c r="D135" s="106">
        <v>400</v>
      </c>
      <c r="E135" s="106" t="s">
        <v>1340</v>
      </c>
      <c r="F135" s="106" t="s">
        <v>1673</v>
      </c>
      <c r="G135" s="106" t="s">
        <v>1674</v>
      </c>
      <c r="H135" s="106">
        <v>1.1599999999999999</v>
      </c>
      <c r="I135" s="106">
        <v>0.04</v>
      </c>
      <c r="J135" s="110" t="s">
        <v>1694</v>
      </c>
      <c r="K135" s="106" t="s">
        <v>1344</v>
      </c>
      <c r="L135" s="106">
        <v>39239000</v>
      </c>
      <c r="M135" s="107"/>
      <c r="N135" s="106"/>
      <c r="O135" s="115"/>
      <c r="P135" s="108"/>
    </row>
    <row r="136" spans="1:16" ht="15" customHeight="1" x14ac:dyDescent="0.15">
      <c r="A136" s="101" t="s">
        <v>1584</v>
      </c>
      <c r="B136" s="109">
        <v>400242</v>
      </c>
      <c r="C136" s="117" t="s">
        <v>1693</v>
      </c>
      <c r="D136" s="106">
        <v>400</v>
      </c>
      <c r="E136" s="106" t="s">
        <v>1340</v>
      </c>
      <c r="F136" s="106" t="s">
        <v>1673</v>
      </c>
      <c r="G136" s="106" t="s">
        <v>1674</v>
      </c>
      <c r="H136" s="106">
        <v>1.1599999999999999</v>
      </c>
      <c r="I136" s="106">
        <v>0.28999999999999998</v>
      </c>
      <c r="J136" s="110" t="s">
        <v>1694</v>
      </c>
      <c r="K136" s="106" t="s">
        <v>1344</v>
      </c>
      <c r="L136" s="106">
        <v>39239000</v>
      </c>
      <c r="M136" s="107"/>
      <c r="N136" s="106"/>
      <c r="O136" s="115"/>
      <c r="P136" s="108"/>
    </row>
    <row r="137" spans="1:16" ht="15" customHeight="1" x14ac:dyDescent="0.15">
      <c r="A137" s="101" t="s">
        <v>1584</v>
      </c>
      <c r="B137" s="109">
        <v>400240</v>
      </c>
      <c r="C137" s="118" t="s">
        <v>1695</v>
      </c>
      <c r="D137" s="106">
        <v>400</v>
      </c>
      <c r="E137" s="106" t="s">
        <v>1340</v>
      </c>
      <c r="F137" s="106" t="s">
        <v>1673</v>
      </c>
      <c r="G137" s="106" t="s">
        <v>1674</v>
      </c>
      <c r="H137" s="106">
        <v>1.1599999999999999</v>
      </c>
      <c r="I137" s="106">
        <v>0.28999999999999998</v>
      </c>
      <c r="J137" s="110" t="s">
        <v>1696</v>
      </c>
      <c r="K137" s="106" t="s">
        <v>1344</v>
      </c>
      <c r="L137" s="106">
        <v>39239000</v>
      </c>
      <c r="M137" s="107"/>
      <c r="N137" s="106"/>
      <c r="O137" s="115"/>
      <c r="P137" s="108"/>
    </row>
    <row r="138" spans="1:16" ht="15" customHeight="1" x14ac:dyDescent="0.15">
      <c r="A138" s="101" t="s">
        <v>1584</v>
      </c>
      <c r="B138" s="109">
        <v>400278</v>
      </c>
      <c r="C138" s="103" t="s">
        <v>1697</v>
      </c>
      <c r="D138" s="106">
        <v>800</v>
      </c>
      <c r="E138" s="106" t="s">
        <v>1698</v>
      </c>
      <c r="F138" s="106" t="s">
        <v>1699</v>
      </c>
      <c r="G138" s="106" t="s">
        <v>1700</v>
      </c>
      <c r="H138" s="106">
        <v>2</v>
      </c>
      <c r="I138" s="106">
        <v>0.5</v>
      </c>
      <c r="J138" s="110" t="s">
        <v>1701</v>
      </c>
      <c r="K138" s="106" t="s">
        <v>1344</v>
      </c>
      <c r="L138" s="106">
        <v>39239000</v>
      </c>
      <c r="M138" s="107"/>
      <c r="N138" s="106"/>
      <c r="O138" s="106"/>
      <c r="P138" s="108"/>
    </row>
    <row r="139" spans="1:16" ht="15" customHeight="1" x14ac:dyDescent="0.15">
      <c r="A139" s="101" t="s">
        <v>1584</v>
      </c>
      <c r="B139" s="109">
        <v>400064</v>
      </c>
      <c r="C139" s="111" t="s">
        <v>1702</v>
      </c>
      <c r="D139" s="106">
        <v>400</v>
      </c>
      <c r="E139" s="106" t="s">
        <v>1703</v>
      </c>
      <c r="F139" s="106" t="s">
        <v>1704</v>
      </c>
      <c r="G139" s="106" t="s">
        <v>1705</v>
      </c>
      <c r="H139" s="106">
        <v>2.44</v>
      </c>
      <c r="I139" s="106">
        <v>1.22</v>
      </c>
      <c r="J139" s="110" t="s">
        <v>1706</v>
      </c>
      <c r="K139" s="106" t="s">
        <v>1344</v>
      </c>
      <c r="L139" s="106">
        <v>39239000</v>
      </c>
      <c r="M139" s="107"/>
      <c r="N139" s="106"/>
      <c r="O139" s="115"/>
      <c r="P139" s="108"/>
    </row>
    <row r="140" spans="1:16" ht="15" customHeight="1" x14ac:dyDescent="0.15">
      <c r="A140" s="101" t="s">
        <v>1584</v>
      </c>
      <c r="B140" s="109">
        <v>400063</v>
      </c>
      <c r="C140" s="103" t="s">
        <v>1714</v>
      </c>
      <c r="D140" s="106">
        <v>400</v>
      </c>
      <c r="E140" s="106" t="s">
        <v>1703</v>
      </c>
      <c r="F140" s="106" t="s">
        <v>1715</v>
      </c>
      <c r="G140" s="106" t="s">
        <v>1716</v>
      </c>
      <c r="H140" s="106">
        <v>2.44</v>
      </c>
      <c r="I140" s="106">
        <v>1.22</v>
      </c>
      <c r="J140" s="110" t="s">
        <v>1717</v>
      </c>
      <c r="K140" s="106" t="s">
        <v>1344</v>
      </c>
      <c r="L140" s="106">
        <v>39239000</v>
      </c>
      <c r="M140" s="107"/>
      <c r="N140" s="106"/>
      <c r="O140" s="115"/>
      <c r="P140" s="108"/>
    </row>
    <row r="141" spans="1:16" ht="15" customHeight="1" x14ac:dyDescent="0.15">
      <c r="A141" s="101" t="s">
        <v>1584</v>
      </c>
      <c r="B141" s="109">
        <v>400490</v>
      </c>
      <c r="C141" s="103" t="s">
        <v>1680</v>
      </c>
      <c r="D141" s="106">
        <v>400</v>
      </c>
      <c r="E141" s="106" t="s">
        <v>1340</v>
      </c>
      <c r="F141" s="106" t="s">
        <v>1681</v>
      </c>
      <c r="G141" s="106" t="s">
        <v>1682</v>
      </c>
      <c r="H141" s="106">
        <v>2</v>
      </c>
      <c r="I141" s="106">
        <v>0.5</v>
      </c>
      <c r="J141" s="110" t="s">
        <v>1683</v>
      </c>
      <c r="K141" s="106" t="s">
        <v>1344</v>
      </c>
      <c r="L141" s="106">
        <v>39239000</v>
      </c>
      <c r="M141" s="106"/>
      <c r="N141" s="112"/>
      <c r="O141" s="106"/>
      <c r="P141" s="108"/>
    </row>
    <row r="142" spans="1:16" ht="15" customHeight="1" x14ac:dyDescent="0.15">
      <c r="A142" s="101" t="s">
        <v>1584</v>
      </c>
      <c r="B142" s="109">
        <v>400489</v>
      </c>
      <c r="C142" s="103" t="s">
        <v>1718</v>
      </c>
      <c r="D142" s="106">
        <v>400</v>
      </c>
      <c r="E142" s="106" t="s">
        <v>1340</v>
      </c>
      <c r="F142" s="106" t="s">
        <v>1681</v>
      </c>
      <c r="G142" s="106" t="s">
        <v>1682</v>
      </c>
      <c r="H142" s="106">
        <v>2</v>
      </c>
      <c r="I142" s="106">
        <v>0.5</v>
      </c>
      <c r="J142" s="110" t="s">
        <v>1719</v>
      </c>
      <c r="K142" s="106" t="s">
        <v>1344</v>
      </c>
      <c r="L142" s="106">
        <v>39239000</v>
      </c>
      <c r="M142" s="107"/>
      <c r="N142" s="106"/>
      <c r="O142" s="106"/>
      <c r="P142" s="108"/>
    </row>
    <row r="143" spans="1:16" ht="15" customHeight="1" x14ac:dyDescent="0.15">
      <c r="A143" s="101" t="s">
        <v>1584</v>
      </c>
      <c r="B143" s="109">
        <v>400239</v>
      </c>
      <c r="C143" s="103" t="s">
        <v>1686</v>
      </c>
      <c r="D143" s="106">
        <v>200</v>
      </c>
      <c r="E143" s="106" t="s">
        <v>1687</v>
      </c>
      <c r="F143" s="106" t="s">
        <v>1688</v>
      </c>
      <c r="G143" s="106" t="s">
        <v>1689</v>
      </c>
      <c r="H143" s="106">
        <v>1.68</v>
      </c>
      <c r="I143" s="106">
        <v>0.42</v>
      </c>
      <c r="J143" s="110" t="s">
        <v>1690</v>
      </c>
      <c r="K143" s="106" t="s">
        <v>1344</v>
      </c>
      <c r="L143" s="106">
        <v>39239000</v>
      </c>
      <c r="M143" s="106"/>
      <c r="N143" s="106"/>
      <c r="O143" s="115"/>
      <c r="P143" s="108"/>
    </row>
    <row r="144" spans="1:16" ht="15" customHeight="1" x14ac:dyDescent="0.15">
      <c r="A144" s="101" t="s">
        <v>1584</v>
      </c>
      <c r="B144" s="109">
        <v>400103</v>
      </c>
      <c r="C144" s="103" t="s">
        <v>1691</v>
      </c>
      <c r="D144" s="106">
        <v>200</v>
      </c>
      <c r="E144" s="106" t="s">
        <v>1687</v>
      </c>
      <c r="F144" s="106" t="s">
        <v>1688</v>
      </c>
      <c r="G144" s="106" t="s">
        <v>1689</v>
      </c>
      <c r="H144" s="106">
        <v>1.68</v>
      </c>
      <c r="I144" s="106">
        <v>0.42</v>
      </c>
      <c r="J144" s="110" t="s">
        <v>1692</v>
      </c>
      <c r="K144" s="106" t="s">
        <v>1344</v>
      </c>
      <c r="L144" s="106">
        <v>39239000</v>
      </c>
      <c r="M144" s="106"/>
      <c r="N144" s="106"/>
      <c r="O144" s="115"/>
      <c r="P144" s="108"/>
    </row>
    <row r="145" spans="1:16" ht="15" customHeight="1" x14ac:dyDescent="0.15">
      <c r="A145" s="101" t="s">
        <v>1584</v>
      </c>
      <c r="B145" s="109">
        <v>400319</v>
      </c>
      <c r="C145" s="116" t="s">
        <v>1720</v>
      </c>
      <c r="D145" s="106">
        <v>200</v>
      </c>
      <c r="E145" s="106" t="s">
        <v>1687</v>
      </c>
      <c r="F145" s="106" t="s">
        <v>1688</v>
      </c>
      <c r="G145" s="106" t="s">
        <v>1689</v>
      </c>
      <c r="H145" s="106">
        <v>1.68</v>
      </c>
      <c r="I145" s="106">
        <v>0.42</v>
      </c>
      <c r="J145" s="110" t="s">
        <v>1721</v>
      </c>
      <c r="K145" s="106" t="s">
        <v>1344</v>
      </c>
      <c r="L145" s="106">
        <v>39239000</v>
      </c>
      <c r="M145" s="107"/>
      <c r="N145" s="106"/>
      <c r="O145" s="115"/>
      <c r="P145" s="108"/>
    </row>
    <row r="146" spans="1:16" ht="15" customHeight="1" x14ac:dyDescent="0.15">
      <c r="A146" s="101" t="s">
        <v>1584</v>
      </c>
      <c r="B146" s="109">
        <v>400397</v>
      </c>
      <c r="C146" s="117" t="s">
        <v>1722</v>
      </c>
      <c r="D146" s="106">
        <v>200</v>
      </c>
      <c r="E146" s="106" t="s">
        <v>1687</v>
      </c>
      <c r="F146" s="106" t="s">
        <v>1688</v>
      </c>
      <c r="G146" s="106" t="s">
        <v>1689</v>
      </c>
      <c r="H146" s="106">
        <v>1.68</v>
      </c>
      <c r="I146" s="106">
        <v>0.42</v>
      </c>
      <c r="J146" s="110" t="s">
        <v>1723</v>
      </c>
      <c r="K146" s="106" t="s">
        <v>1344</v>
      </c>
      <c r="L146" s="106">
        <v>39239000</v>
      </c>
      <c r="M146" s="107"/>
      <c r="N146" s="106"/>
      <c r="O146" s="115"/>
      <c r="P146" s="108"/>
    </row>
    <row r="147" spans="1:16" ht="15" customHeight="1" x14ac:dyDescent="0.15">
      <c r="A147" s="101" t="s">
        <v>1584</v>
      </c>
      <c r="B147" s="109">
        <v>400084</v>
      </c>
      <c r="C147" s="111" t="s">
        <v>1724</v>
      </c>
      <c r="D147" s="106">
        <v>100</v>
      </c>
      <c r="E147" s="106" t="s">
        <v>1576</v>
      </c>
      <c r="F147" s="106" t="s">
        <v>1725</v>
      </c>
      <c r="G147" s="106" t="s">
        <v>1726</v>
      </c>
      <c r="H147" s="106">
        <v>1.67</v>
      </c>
      <c r="I147" s="106">
        <v>0.83</v>
      </c>
      <c r="J147" s="110" t="s">
        <v>1727</v>
      </c>
      <c r="K147" s="106" t="s">
        <v>1344</v>
      </c>
      <c r="L147" s="106">
        <v>39239000</v>
      </c>
      <c r="M147" s="107"/>
      <c r="N147" s="106"/>
      <c r="O147" s="106"/>
      <c r="P147" s="108"/>
    </row>
    <row r="148" spans="1:16" ht="15" customHeight="1" x14ac:dyDescent="0.15">
      <c r="A148" s="101" t="s">
        <v>1584</v>
      </c>
      <c r="B148" s="109">
        <v>400066</v>
      </c>
      <c r="C148" s="103" t="s">
        <v>1728</v>
      </c>
      <c r="D148" s="106">
        <v>100</v>
      </c>
      <c r="E148" s="106" t="s">
        <v>1576</v>
      </c>
      <c r="F148" s="106" t="s">
        <v>1729</v>
      </c>
      <c r="G148" s="106" t="s">
        <v>1726</v>
      </c>
      <c r="H148" s="106">
        <v>1.67</v>
      </c>
      <c r="I148" s="106">
        <v>0.83</v>
      </c>
      <c r="J148" s="110" t="s">
        <v>1730</v>
      </c>
      <c r="K148" s="106" t="s">
        <v>1344</v>
      </c>
      <c r="L148" s="106">
        <v>39239000</v>
      </c>
      <c r="M148" s="107"/>
      <c r="N148" s="106"/>
      <c r="O148" s="115"/>
      <c r="P148" s="108"/>
    </row>
    <row r="149" spans="1:16" ht="15" customHeight="1" x14ac:dyDescent="0.15">
      <c r="A149" s="101" t="s">
        <v>1584</v>
      </c>
      <c r="B149" s="109">
        <v>400265</v>
      </c>
      <c r="C149" s="118" t="s">
        <v>1731</v>
      </c>
      <c r="D149" s="106">
        <v>100</v>
      </c>
      <c r="E149" s="106" t="s">
        <v>1576</v>
      </c>
      <c r="F149" s="106" t="s">
        <v>1729</v>
      </c>
      <c r="G149" s="106" t="s">
        <v>1726</v>
      </c>
      <c r="H149" s="106">
        <v>1.67</v>
      </c>
      <c r="I149" s="106">
        <v>0.83</v>
      </c>
      <c r="J149" s="106" t="s">
        <v>1344</v>
      </c>
      <c r="K149" s="106" t="s">
        <v>1344</v>
      </c>
      <c r="L149" s="106">
        <v>39239000</v>
      </c>
      <c r="M149" s="107"/>
      <c r="N149" s="106"/>
      <c r="O149" s="115"/>
      <c r="P149" s="108"/>
    </row>
    <row r="150" spans="1:16" ht="15" customHeight="1" x14ac:dyDescent="0.15">
      <c r="A150" s="101" t="s">
        <v>1584</v>
      </c>
      <c r="B150" s="109">
        <v>400211</v>
      </c>
      <c r="C150" s="103" t="s">
        <v>1707</v>
      </c>
      <c r="D150" s="106">
        <v>100</v>
      </c>
      <c r="E150" s="106" t="s">
        <v>1576</v>
      </c>
      <c r="F150" s="106" t="s">
        <v>1708</v>
      </c>
      <c r="G150" s="106" t="s">
        <v>1709</v>
      </c>
      <c r="H150" s="106">
        <v>3.1</v>
      </c>
      <c r="I150" s="106">
        <v>1.55</v>
      </c>
      <c r="J150" s="110" t="s">
        <v>1710</v>
      </c>
      <c r="K150" s="106" t="s">
        <v>1344</v>
      </c>
      <c r="L150" s="106">
        <v>39239000</v>
      </c>
      <c r="M150" s="106"/>
      <c r="N150" s="112"/>
      <c r="O150" s="106"/>
      <c r="P150" s="108"/>
    </row>
    <row r="151" spans="1:16" ht="15" customHeight="1" x14ac:dyDescent="0.15">
      <c r="A151" s="101" t="s">
        <v>1584</v>
      </c>
      <c r="B151" s="146">
        <v>400738</v>
      </c>
      <c r="C151" s="147" t="s">
        <v>1711</v>
      </c>
      <c r="D151" s="157">
        <v>400</v>
      </c>
      <c r="E151" s="157" t="s">
        <v>1712</v>
      </c>
      <c r="F151" s="106" t="s">
        <v>1344</v>
      </c>
      <c r="G151" s="106" t="s">
        <v>1713</v>
      </c>
      <c r="H151" s="106">
        <v>1.6</v>
      </c>
      <c r="I151" s="106">
        <v>0.2</v>
      </c>
      <c r="J151" s="106" t="s">
        <v>1344</v>
      </c>
      <c r="K151" s="106" t="s">
        <v>1344</v>
      </c>
      <c r="L151" s="106">
        <v>39239000</v>
      </c>
      <c r="M151" s="106"/>
      <c r="N151" s="106"/>
      <c r="O151" s="115"/>
      <c r="P151" s="108"/>
    </row>
    <row r="152" spans="1:16" ht="15" customHeight="1" x14ac:dyDescent="0.15">
      <c r="A152" s="101" t="s">
        <v>1734</v>
      </c>
      <c r="B152" s="109">
        <v>400053</v>
      </c>
      <c r="C152" s="103" t="s">
        <v>1735</v>
      </c>
      <c r="D152" s="106">
        <v>400</v>
      </c>
      <c r="E152" s="106" t="s">
        <v>1340</v>
      </c>
      <c r="F152" s="106" t="s">
        <v>1404</v>
      </c>
      <c r="G152" s="106" t="s">
        <v>1405</v>
      </c>
      <c r="H152" s="106">
        <v>1.28</v>
      </c>
      <c r="I152" s="106">
        <v>0.32</v>
      </c>
      <c r="J152" s="110" t="s">
        <v>1736</v>
      </c>
      <c r="K152" s="106" t="s">
        <v>1344</v>
      </c>
      <c r="L152" s="106">
        <v>39239000</v>
      </c>
      <c r="M152" s="107"/>
      <c r="N152" s="106"/>
      <c r="O152" s="115"/>
      <c r="P152" s="108"/>
    </row>
    <row r="153" spans="1:16" ht="15" customHeight="1" x14ac:dyDescent="0.15">
      <c r="A153" s="101" t="s">
        <v>1734</v>
      </c>
      <c r="B153" s="109">
        <v>400043</v>
      </c>
      <c r="C153" s="111" t="s">
        <v>1740</v>
      </c>
      <c r="D153" s="106">
        <v>400</v>
      </c>
      <c r="E153" s="106" t="s">
        <v>1340</v>
      </c>
      <c r="F153" s="106" t="s">
        <v>1741</v>
      </c>
      <c r="G153" s="106" t="s">
        <v>1742</v>
      </c>
      <c r="H153" s="106">
        <v>1.94</v>
      </c>
      <c r="I153" s="106">
        <v>0.48</v>
      </c>
      <c r="J153" s="110" t="s">
        <v>1743</v>
      </c>
      <c r="K153" s="106" t="s">
        <v>1344</v>
      </c>
      <c r="L153" s="106">
        <v>39239000</v>
      </c>
      <c r="M153" s="107"/>
      <c r="N153" s="106"/>
      <c r="O153" s="106"/>
      <c r="P153" s="108"/>
    </row>
    <row r="154" spans="1:16" ht="15" customHeight="1" x14ac:dyDescent="0.15">
      <c r="A154" s="101" t="s">
        <v>1734</v>
      </c>
      <c r="B154" s="109">
        <v>400054</v>
      </c>
      <c r="C154" s="103" t="s">
        <v>1744</v>
      </c>
      <c r="D154" s="106">
        <v>400</v>
      </c>
      <c r="E154" s="106" t="s">
        <v>1340</v>
      </c>
      <c r="F154" s="106" t="s">
        <v>1741</v>
      </c>
      <c r="G154" s="106" t="s">
        <v>1742</v>
      </c>
      <c r="H154" s="106">
        <v>1.94</v>
      </c>
      <c r="I154" s="106">
        <v>0.48</v>
      </c>
      <c r="J154" s="110" t="s">
        <v>1745</v>
      </c>
      <c r="K154" s="106" t="s">
        <v>1344</v>
      </c>
      <c r="L154" s="106">
        <v>39239000</v>
      </c>
      <c r="M154" s="107"/>
      <c r="N154" s="106"/>
      <c r="O154" s="115"/>
      <c r="P154" s="108"/>
    </row>
    <row r="155" spans="1:16" ht="15" customHeight="1" x14ac:dyDescent="0.15">
      <c r="A155" s="101" t="s">
        <v>1752</v>
      </c>
      <c r="B155" s="177">
        <v>890046</v>
      </c>
      <c r="C155" s="179" t="s">
        <v>427</v>
      </c>
      <c r="D155" s="183">
        <v>1000</v>
      </c>
      <c r="E155" s="183" t="s">
        <v>1753</v>
      </c>
      <c r="F155" s="106" t="s">
        <v>1344</v>
      </c>
      <c r="G155" s="106" t="s">
        <v>1344</v>
      </c>
      <c r="H155" s="106">
        <v>0.87</v>
      </c>
      <c r="I155" s="106">
        <v>0.03</v>
      </c>
      <c r="J155" s="110" t="s">
        <v>431</v>
      </c>
      <c r="K155" s="110" t="s">
        <v>432</v>
      </c>
      <c r="L155" s="106">
        <v>39241000</v>
      </c>
      <c r="M155" s="190"/>
      <c r="N155" s="191"/>
      <c r="O155" s="192"/>
      <c r="P155" s="195"/>
    </row>
    <row r="156" spans="1:16" ht="15" customHeight="1" x14ac:dyDescent="0.15">
      <c r="A156" s="101" t="s">
        <v>1752</v>
      </c>
      <c r="B156" s="109">
        <v>890001</v>
      </c>
      <c r="C156" s="103" t="s">
        <v>1754</v>
      </c>
      <c r="D156" s="106">
        <v>1000</v>
      </c>
      <c r="E156" s="106" t="s">
        <v>1753</v>
      </c>
      <c r="F156" s="106" t="s">
        <v>1344</v>
      </c>
      <c r="G156" s="106" t="s">
        <v>1344</v>
      </c>
      <c r="H156" s="106">
        <v>1.5</v>
      </c>
      <c r="I156" s="106">
        <v>0.06</v>
      </c>
      <c r="J156" s="106" t="s">
        <v>1344</v>
      </c>
      <c r="K156" s="106" t="s">
        <v>1344</v>
      </c>
      <c r="L156" s="106">
        <v>39241000</v>
      </c>
      <c r="M156" s="107"/>
      <c r="N156" s="106"/>
      <c r="O156" s="106"/>
      <c r="P156" s="108"/>
    </row>
    <row r="157" spans="1:16" ht="15" customHeight="1" x14ac:dyDescent="0.15">
      <c r="A157" s="101" t="s">
        <v>1752</v>
      </c>
      <c r="B157" s="109">
        <v>890002</v>
      </c>
      <c r="C157" s="103" t="s">
        <v>1755</v>
      </c>
      <c r="D157" s="106">
        <v>1000</v>
      </c>
      <c r="E157" s="106" t="s">
        <v>1753</v>
      </c>
      <c r="F157" s="106" t="s">
        <v>1344</v>
      </c>
      <c r="G157" s="106" t="s">
        <v>1344</v>
      </c>
      <c r="H157" s="106">
        <v>1.8</v>
      </c>
      <c r="I157" s="106">
        <v>7.0000000000000007E-2</v>
      </c>
      <c r="J157" s="106" t="s">
        <v>1344</v>
      </c>
      <c r="K157" s="106" t="s">
        <v>1344</v>
      </c>
      <c r="L157" s="106">
        <v>39241000</v>
      </c>
      <c r="M157" s="107"/>
      <c r="N157" s="106"/>
      <c r="O157" s="106"/>
      <c r="P157" s="108"/>
    </row>
    <row r="158" spans="1:16" ht="15" customHeight="1" x14ac:dyDescent="0.15">
      <c r="A158" s="101" t="s">
        <v>1752</v>
      </c>
      <c r="B158" s="109">
        <v>890003</v>
      </c>
      <c r="C158" s="103" t="s">
        <v>1755</v>
      </c>
      <c r="D158" s="106">
        <v>1000</v>
      </c>
      <c r="E158" s="106" t="s">
        <v>1753</v>
      </c>
      <c r="F158" s="106" t="s">
        <v>1344</v>
      </c>
      <c r="G158" s="106" t="s">
        <v>1344</v>
      </c>
      <c r="H158" s="106">
        <v>2.2000000000000002</v>
      </c>
      <c r="I158" s="106">
        <v>0.08</v>
      </c>
      <c r="J158" s="106" t="s">
        <v>1344</v>
      </c>
      <c r="K158" s="106" t="s">
        <v>1344</v>
      </c>
      <c r="L158" s="106">
        <v>39241000</v>
      </c>
      <c r="M158" s="107"/>
      <c r="N158" s="106"/>
      <c r="O158" s="106"/>
      <c r="P158" s="108"/>
    </row>
    <row r="159" spans="1:16" ht="15" customHeight="1" x14ac:dyDescent="0.15">
      <c r="A159" s="101" t="s">
        <v>1752</v>
      </c>
      <c r="B159" s="109">
        <v>890004</v>
      </c>
      <c r="C159" s="103" t="s">
        <v>1756</v>
      </c>
      <c r="D159" s="106">
        <v>1000</v>
      </c>
      <c r="E159" s="106" t="s">
        <v>1753</v>
      </c>
      <c r="F159" s="106" t="s">
        <v>1344</v>
      </c>
      <c r="G159" s="106" t="s">
        <v>1344</v>
      </c>
      <c r="H159" s="106">
        <v>2.2999999999999998</v>
      </c>
      <c r="I159" s="106">
        <v>0.09</v>
      </c>
      <c r="J159" s="106" t="s">
        <v>1344</v>
      </c>
      <c r="K159" s="106" t="s">
        <v>1344</v>
      </c>
      <c r="L159" s="106">
        <v>39241000</v>
      </c>
      <c r="M159" s="107"/>
      <c r="N159" s="106"/>
      <c r="O159" s="106"/>
      <c r="P159" s="108"/>
    </row>
    <row r="160" spans="1:16" ht="15" customHeight="1" x14ac:dyDescent="0.15">
      <c r="A160" s="101" t="s">
        <v>1752</v>
      </c>
      <c r="B160" s="109">
        <v>890026</v>
      </c>
      <c r="C160" s="103" t="s">
        <v>1757</v>
      </c>
      <c r="D160" s="106">
        <v>500</v>
      </c>
      <c r="E160" s="106" t="s">
        <v>224</v>
      </c>
      <c r="F160" s="106" t="s">
        <v>1758</v>
      </c>
      <c r="G160" s="106" t="s">
        <v>1344</v>
      </c>
      <c r="H160" s="106">
        <v>2.35</v>
      </c>
      <c r="I160" s="106">
        <v>0.09</v>
      </c>
      <c r="J160" s="110" t="s">
        <v>464</v>
      </c>
      <c r="K160" s="110" t="s">
        <v>465</v>
      </c>
      <c r="L160" s="106">
        <v>39241000</v>
      </c>
      <c r="M160" s="107"/>
      <c r="N160" s="106"/>
      <c r="O160" s="106"/>
      <c r="P160" s="108"/>
    </row>
    <row r="161" spans="1:16" ht="15" customHeight="1" x14ac:dyDescent="0.15">
      <c r="A161" s="101" t="s">
        <v>1752</v>
      </c>
      <c r="B161" s="109">
        <v>890027</v>
      </c>
      <c r="C161" s="103" t="s">
        <v>1759</v>
      </c>
      <c r="D161" s="106">
        <v>500</v>
      </c>
      <c r="E161" s="106" t="s">
        <v>224</v>
      </c>
      <c r="F161" s="106" t="s">
        <v>1760</v>
      </c>
      <c r="G161" s="106" t="s">
        <v>1344</v>
      </c>
      <c r="H161" s="106">
        <v>2.85</v>
      </c>
      <c r="I161" s="106">
        <v>0.11</v>
      </c>
      <c r="J161" s="110" t="s">
        <v>470</v>
      </c>
      <c r="K161" s="110" t="s">
        <v>471</v>
      </c>
      <c r="L161" s="106">
        <v>39241000</v>
      </c>
      <c r="M161" s="107"/>
      <c r="N161" s="106"/>
      <c r="O161" s="106"/>
      <c r="P161" s="108"/>
    </row>
    <row r="162" spans="1:16" ht="15" customHeight="1" x14ac:dyDescent="0.15">
      <c r="A162" s="101" t="s">
        <v>1752</v>
      </c>
      <c r="B162" s="109">
        <v>890025</v>
      </c>
      <c r="C162" s="103" t="s">
        <v>1761</v>
      </c>
      <c r="D162" s="106">
        <v>500</v>
      </c>
      <c r="E162" s="106" t="s">
        <v>285</v>
      </c>
      <c r="F162" s="106" t="s">
        <v>1344</v>
      </c>
      <c r="G162" s="106" t="s">
        <v>1344</v>
      </c>
      <c r="H162" s="106">
        <v>1.9</v>
      </c>
      <c r="I162" s="106">
        <v>7.0000000000000007E-2</v>
      </c>
      <c r="J162" s="110" t="s">
        <v>661</v>
      </c>
      <c r="K162" s="110" t="s">
        <v>662</v>
      </c>
      <c r="L162" s="106">
        <v>39239000</v>
      </c>
      <c r="M162" s="107"/>
      <c r="N162" s="106"/>
      <c r="O162" s="106"/>
      <c r="P162" s="108"/>
    </row>
    <row r="163" spans="1:16" ht="15" customHeight="1" x14ac:dyDescent="0.15">
      <c r="A163" s="101" t="s">
        <v>1752</v>
      </c>
      <c r="B163" s="109">
        <v>890020</v>
      </c>
      <c r="C163" s="103" t="s">
        <v>1762</v>
      </c>
      <c r="D163" s="106">
        <v>1000</v>
      </c>
      <c r="E163" s="106" t="s">
        <v>1763</v>
      </c>
      <c r="F163" s="106" t="s">
        <v>1344</v>
      </c>
      <c r="G163" s="106" t="s">
        <v>1344</v>
      </c>
      <c r="H163" s="106">
        <v>1.5</v>
      </c>
      <c r="I163" s="106">
        <v>7.0000000000000007E-2</v>
      </c>
      <c r="J163" s="110" t="s">
        <v>991</v>
      </c>
      <c r="K163" s="110" t="s">
        <v>992</v>
      </c>
      <c r="L163" s="106">
        <v>39239000</v>
      </c>
      <c r="M163" s="107"/>
      <c r="N163" s="106"/>
      <c r="O163" s="106"/>
      <c r="P163" s="108"/>
    </row>
    <row r="164" spans="1:16" s="82" customFormat="1" ht="15" customHeight="1" x14ac:dyDescent="0.15">
      <c r="A164" s="101" t="s">
        <v>1752</v>
      </c>
      <c r="B164" s="109">
        <v>890021</v>
      </c>
      <c r="C164" s="103" t="s">
        <v>1764</v>
      </c>
      <c r="D164" s="104">
        <v>1000</v>
      </c>
      <c r="E164" s="105" t="s">
        <v>1763</v>
      </c>
      <c r="F164" s="106" t="s">
        <v>1344</v>
      </c>
      <c r="G164" s="106" t="s">
        <v>1344</v>
      </c>
      <c r="H164" s="106">
        <v>1.8</v>
      </c>
      <c r="I164" s="106">
        <v>0.08</v>
      </c>
      <c r="J164" s="110" t="s">
        <v>994</v>
      </c>
      <c r="K164" s="110" t="s">
        <v>995</v>
      </c>
      <c r="L164" s="106">
        <v>39239000</v>
      </c>
      <c r="M164" s="107"/>
      <c r="N164" s="106"/>
      <c r="O164" s="106"/>
      <c r="P164" s="108"/>
    </row>
    <row r="165" spans="1:16" s="82" customFormat="1" ht="15" customHeight="1" x14ac:dyDescent="0.15">
      <c r="A165" s="101" t="s">
        <v>1752</v>
      </c>
      <c r="B165" s="109">
        <v>890022</v>
      </c>
      <c r="C165" s="103" t="s">
        <v>1765</v>
      </c>
      <c r="D165" s="104">
        <v>1000</v>
      </c>
      <c r="E165" s="105" t="s">
        <v>1763</v>
      </c>
      <c r="F165" s="106" t="s">
        <v>1344</v>
      </c>
      <c r="G165" s="106" t="s">
        <v>1344</v>
      </c>
      <c r="H165" s="106">
        <v>2.5</v>
      </c>
      <c r="I165" s="106">
        <v>0.12</v>
      </c>
      <c r="J165" s="110" t="s">
        <v>1006</v>
      </c>
      <c r="K165" s="110" t="s">
        <v>1007</v>
      </c>
      <c r="L165" s="106">
        <v>39239000</v>
      </c>
      <c r="M165" s="107"/>
      <c r="N165" s="106"/>
      <c r="O165" s="106"/>
      <c r="P165" s="108"/>
    </row>
    <row r="166" spans="1:16" s="82" customFormat="1" ht="15" customHeight="1" x14ac:dyDescent="0.15">
      <c r="A166" s="101" t="s">
        <v>1752</v>
      </c>
      <c r="B166" s="109">
        <v>890023</v>
      </c>
      <c r="C166" s="103" t="s">
        <v>1766</v>
      </c>
      <c r="D166" s="104">
        <v>500</v>
      </c>
      <c r="E166" s="105" t="s">
        <v>285</v>
      </c>
      <c r="F166" s="106" t="s">
        <v>1344</v>
      </c>
      <c r="G166" s="106" t="s">
        <v>1344</v>
      </c>
      <c r="H166" s="106">
        <v>1.65</v>
      </c>
      <c r="I166" s="106">
        <v>0.06</v>
      </c>
      <c r="J166" s="110" t="s">
        <v>1010</v>
      </c>
      <c r="K166" s="110" t="s">
        <v>1011</v>
      </c>
      <c r="L166" s="106">
        <v>39239000</v>
      </c>
      <c r="M166" s="107"/>
      <c r="N166" s="106"/>
      <c r="O166" s="106"/>
      <c r="P166" s="108"/>
    </row>
    <row r="167" spans="1:16" s="82" customFormat="1" ht="15" customHeight="1" x14ac:dyDescent="0.15">
      <c r="A167" s="101" t="s">
        <v>1752</v>
      </c>
      <c r="B167" s="109">
        <v>890024</v>
      </c>
      <c r="C167" s="103" t="s">
        <v>1767</v>
      </c>
      <c r="D167" s="104">
        <v>500</v>
      </c>
      <c r="E167" s="105" t="s">
        <v>285</v>
      </c>
      <c r="F167" s="106" t="s">
        <v>1768</v>
      </c>
      <c r="G167" s="106" t="s">
        <v>1344</v>
      </c>
      <c r="H167" s="106">
        <v>2.35</v>
      </c>
      <c r="I167" s="106">
        <v>0.09</v>
      </c>
      <c r="J167" s="110" t="s">
        <v>1013</v>
      </c>
      <c r="K167" s="110" t="s">
        <v>1014</v>
      </c>
      <c r="L167" s="106">
        <v>39239000</v>
      </c>
      <c r="M167" s="107"/>
      <c r="N167" s="106"/>
      <c r="O167" s="106"/>
      <c r="P167" s="108"/>
    </row>
    <row r="168" spans="1:16" s="82" customFormat="1" ht="15" customHeight="1" x14ac:dyDescent="0.15">
      <c r="A168" s="101" t="s">
        <v>1752</v>
      </c>
      <c r="B168" s="109">
        <v>890005</v>
      </c>
      <c r="C168" s="103" t="s">
        <v>339</v>
      </c>
      <c r="D168" s="104">
        <v>1000</v>
      </c>
      <c r="E168" s="105" t="s">
        <v>281</v>
      </c>
      <c r="F168" s="106" t="s">
        <v>1344</v>
      </c>
      <c r="G168" s="106" t="s">
        <v>1344</v>
      </c>
      <c r="H168" s="106">
        <v>1.75</v>
      </c>
      <c r="I168" s="106">
        <v>0.03</v>
      </c>
      <c r="J168" s="106" t="s">
        <v>1344</v>
      </c>
      <c r="K168" s="106" t="s">
        <v>1344</v>
      </c>
      <c r="L168" s="106">
        <v>39235000</v>
      </c>
      <c r="M168" s="107"/>
      <c r="N168" s="106"/>
      <c r="O168" s="106"/>
      <c r="P168" s="108"/>
    </row>
    <row r="169" spans="1:16" s="82" customFormat="1" ht="15" customHeight="1" x14ac:dyDescent="0.15">
      <c r="A169" s="101" t="s">
        <v>1752</v>
      </c>
      <c r="B169" s="109">
        <v>890007</v>
      </c>
      <c r="C169" s="103" t="s">
        <v>340</v>
      </c>
      <c r="D169" s="106">
        <v>1000</v>
      </c>
      <c r="E169" s="106" t="s">
        <v>281</v>
      </c>
      <c r="F169" s="106" t="s">
        <v>1769</v>
      </c>
      <c r="G169" s="106" t="s">
        <v>1344</v>
      </c>
      <c r="H169" s="106">
        <v>1.65</v>
      </c>
      <c r="I169" s="106">
        <v>0.03</v>
      </c>
      <c r="J169" s="110" t="s">
        <v>1116</v>
      </c>
      <c r="K169" s="110" t="s">
        <v>1117</v>
      </c>
      <c r="L169" s="106">
        <v>39235000</v>
      </c>
      <c r="M169" s="107"/>
      <c r="N169" s="106"/>
      <c r="O169" s="106"/>
      <c r="P169" s="108"/>
    </row>
    <row r="170" spans="1:16" ht="15" customHeight="1" x14ac:dyDescent="0.15">
      <c r="A170" s="101" t="s">
        <v>1752</v>
      </c>
      <c r="B170" s="109">
        <v>890006</v>
      </c>
      <c r="C170" s="103" t="s">
        <v>341</v>
      </c>
      <c r="D170" s="104">
        <v>1000</v>
      </c>
      <c r="E170" s="119" t="s">
        <v>235</v>
      </c>
      <c r="F170" s="120" t="s">
        <v>1344</v>
      </c>
      <c r="G170" s="120" t="s">
        <v>1344</v>
      </c>
      <c r="H170" s="120">
        <v>2.2999999999999998</v>
      </c>
      <c r="I170" s="120">
        <v>0.04</v>
      </c>
      <c r="J170" s="120" t="s">
        <v>1344</v>
      </c>
      <c r="K170" s="120" t="s">
        <v>1344</v>
      </c>
      <c r="L170" s="120">
        <v>39235000</v>
      </c>
      <c r="M170" s="122"/>
      <c r="N170" s="150"/>
      <c r="O170" s="150"/>
      <c r="P170" s="151"/>
    </row>
    <row r="171" spans="1:16" s="82" customFormat="1" ht="15" customHeight="1" x14ac:dyDescent="0.15">
      <c r="A171" s="101" t="s">
        <v>1770</v>
      </c>
      <c r="B171" s="102">
        <v>400047</v>
      </c>
      <c r="C171" s="103" t="s">
        <v>1771</v>
      </c>
      <c r="D171" s="120">
        <v>400</v>
      </c>
      <c r="E171" s="120" t="s">
        <v>1703</v>
      </c>
      <c r="F171" s="120" t="s">
        <v>1772</v>
      </c>
      <c r="G171" s="120" t="s">
        <v>1344</v>
      </c>
      <c r="H171" s="120">
        <v>0.74</v>
      </c>
      <c r="I171" s="120">
        <v>0.37</v>
      </c>
      <c r="J171" s="121" t="s">
        <v>1773</v>
      </c>
      <c r="K171" s="120" t="s">
        <v>1344</v>
      </c>
      <c r="L171" s="120">
        <v>39239000</v>
      </c>
      <c r="M171" s="122"/>
      <c r="N171" s="123"/>
      <c r="O171" s="120"/>
      <c r="P171" s="159"/>
    </row>
    <row r="172" spans="1:16" s="82" customFormat="1" ht="15" customHeight="1" x14ac:dyDescent="0.15">
      <c r="A172" s="101" t="s">
        <v>1770</v>
      </c>
      <c r="B172" s="102">
        <v>400048</v>
      </c>
      <c r="C172" s="103" t="s">
        <v>1774</v>
      </c>
      <c r="D172" s="104">
        <v>400</v>
      </c>
      <c r="E172" s="106" t="s">
        <v>1703</v>
      </c>
      <c r="F172" s="106" t="s">
        <v>1775</v>
      </c>
      <c r="G172" s="106" t="s">
        <v>1344</v>
      </c>
      <c r="H172" s="106">
        <v>1</v>
      </c>
      <c r="I172" s="106">
        <v>0.5</v>
      </c>
      <c r="J172" s="153" t="s">
        <v>1776</v>
      </c>
      <c r="K172" s="156" t="s">
        <v>1344</v>
      </c>
      <c r="L172" s="106">
        <v>39239000</v>
      </c>
      <c r="M172" s="107"/>
      <c r="N172" s="112"/>
      <c r="O172" s="106"/>
      <c r="P172" s="108"/>
    </row>
    <row r="173" spans="1:16" s="82" customFormat="1" ht="15" customHeight="1" x14ac:dyDescent="0.15">
      <c r="A173" s="101" t="s">
        <v>1770</v>
      </c>
      <c r="B173" s="109">
        <v>400049</v>
      </c>
      <c r="C173" s="103" t="s">
        <v>1777</v>
      </c>
      <c r="D173" s="104">
        <v>400</v>
      </c>
      <c r="E173" s="105" t="s">
        <v>1703</v>
      </c>
      <c r="F173" s="106" t="s">
        <v>1778</v>
      </c>
      <c r="G173" s="106" t="s">
        <v>1344</v>
      </c>
      <c r="H173" s="106">
        <v>1.54</v>
      </c>
      <c r="I173" s="106">
        <v>0.77</v>
      </c>
      <c r="J173" s="161" t="s">
        <v>1779</v>
      </c>
      <c r="K173" s="106" t="s">
        <v>1344</v>
      </c>
      <c r="L173" s="106">
        <v>39239000</v>
      </c>
      <c r="M173" s="107"/>
      <c r="N173" s="112"/>
      <c r="O173" s="106"/>
      <c r="P173" s="108"/>
    </row>
    <row r="174" spans="1:16" s="82" customFormat="1" ht="15" customHeight="1" x14ac:dyDescent="0.15">
      <c r="A174" s="101" t="s">
        <v>1770</v>
      </c>
      <c r="B174" s="109">
        <v>400050</v>
      </c>
      <c r="C174" s="103" t="s">
        <v>1780</v>
      </c>
      <c r="D174" s="104">
        <v>400</v>
      </c>
      <c r="E174" s="105" t="s">
        <v>1703</v>
      </c>
      <c r="F174" s="106" t="s">
        <v>1781</v>
      </c>
      <c r="G174" s="106" t="s">
        <v>1344</v>
      </c>
      <c r="H174" s="106">
        <v>1.94</v>
      </c>
      <c r="I174" s="106">
        <v>0.97</v>
      </c>
      <c r="J174" s="110" t="s">
        <v>1782</v>
      </c>
      <c r="K174" s="106" t="s">
        <v>1344</v>
      </c>
      <c r="L174" s="106">
        <v>39239000</v>
      </c>
      <c r="M174" s="107"/>
      <c r="N174" s="112"/>
      <c r="O174" s="106"/>
      <c r="P174" s="108"/>
    </row>
    <row r="175" spans="1:16" s="82" customFormat="1" ht="15" customHeight="1" x14ac:dyDescent="0.15">
      <c r="A175" s="101" t="s">
        <v>1770</v>
      </c>
      <c r="B175" s="109">
        <v>400051</v>
      </c>
      <c r="C175" s="103" t="s">
        <v>1783</v>
      </c>
      <c r="D175" s="104">
        <v>400</v>
      </c>
      <c r="E175" s="105" t="s">
        <v>1703</v>
      </c>
      <c r="F175" s="106" t="s">
        <v>1784</v>
      </c>
      <c r="G175" s="106" t="s">
        <v>1344</v>
      </c>
      <c r="H175" s="106">
        <v>2.3199999999999998</v>
      </c>
      <c r="I175" s="106">
        <v>1.1599999999999999</v>
      </c>
      <c r="J175" s="110" t="s">
        <v>1785</v>
      </c>
      <c r="K175" s="106" t="s">
        <v>1344</v>
      </c>
      <c r="L175" s="106">
        <v>39239000</v>
      </c>
      <c r="M175" s="107"/>
      <c r="N175" s="112"/>
      <c r="O175" s="106"/>
      <c r="P175" s="108"/>
    </row>
    <row r="176" spans="1:16" s="82" customFormat="1" ht="15" customHeight="1" x14ac:dyDescent="0.15">
      <c r="A176" s="101" t="s">
        <v>1770</v>
      </c>
      <c r="B176" s="109">
        <v>400052</v>
      </c>
      <c r="C176" s="103" t="s">
        <v>1786</v>
      </c>
      <c r="D176" s="104">
        <v>400</v>
      </c>
      <c r="E176" s="105" t="s">
        <v>1703</v>
      </c>
      <c r="F176" s="106" t="s">
        <v>1787</v>
      </c>
      <c r="G176" s="106" t="s">
        <v>1344</v>
      </c>
      <c r="H176" s="106">
        <v>3.4</v>
      </c>
      <c r="I176" s="106">
        <v>1.7</v>
      </c>
      <c r="J176" s="110" t="s">
        <v>1788</v>
      </c>
      <c r="K176" s="106" t="s">
        <v>1344</v>
      </c>
      <c r="L176" s="106">
        <v>39239000</v>
      </c>
      <c r="M176" s="107"/>
      <c r="N176" s="112"/>
      <c r="O176" s="106"/>
      <c r="P176" s="108"/>
    </row>
    <row r="177" spans="1:16" s="82" customFormat="1" ht="15" customHeight="1" x14ac:dyDescent="0.15">
      <c r="A177" s="101" t="s">
        <v>1770</v>
      </c>
      <c r="B177" s="109">
        <v>400153</v>
      </c>
      <c r="C177" s="103" t="s">
        <v>1789</v>
      </c>
      <c r="D177" s="104">
        <v>400</v>
      </c>
      <c r="E177" s="119" t="s">
        <v>1703</v>
      </c>
      <c r="F177" s="120" t="s">
        <v>1790</v>
      </c>
      <c r="G177" s="120" t="s">
        <v>1344</v>
      </c>
      <c r="H177" s="120">
        <v>3.86</v>
      </c>
      <c r="I177" s="120">
        <v>1.93</v>
      </c>
      <c r="J177" s="121" t="s">
        <v>1791</v>
      </c>
      <c r="K177" s="120" t="s">
        <v>1344</v>
      </c>
      <c r="L177" s="120">
        <v>39239000</v>
      </c>
      <c r="M177" s="120"/>
      <c r="N177" s="123"/>
      <c r="O177" s="120"/>
      <c r="P177" s="159"/>
    </row>
    <row r="178" spans="1:16" s="82" customFormat="1" ht="15" customHeight="1" x14ac:dyDescent="0.15">
      <c r="A178" s="101" t="s">
        <v>1792</v>
      </c>
      <c r="B178" s="176">
        <v>400087</v>
      </c>
      <c r="C178" s="134" t="s">
        <v>1793</v>
      </c>
      <c r="D178" s="144">
        <v>400</v>
      </c>
      <c r="E178" s="145" t="s">
        <v>1340</v>
      </c>
      <c r="F178" s="106" t="s">
        <v>1794</v>
      </c>
      <c r="G178" s="106" t="s">
        <v>1795</v>
      </c>
      <c r="H178" s="106">
        <v>1.51</v>
      </c>
      <c r="I178" s="106">
        <v>0.37</v>
      </c>
      <c r="J178" s="110" t="s">
        <v>1796</v>
      </c>
      <c r="K178" s="110" t="s">
        <v>1797</v>
      </c>
      <c r="L178" s="106">
        <v>39239000</v>
      </c>
      <c r="M178" s="107"/>
      <c r="N178" s="112"/>
      <c r="O178" s="133"/>
      <c r="P178" s="138"/>
    </row>
    <row r="179" spans="1:16" s="82" customFormat="1" ht="15" customHeight="1" x14ac:dyDescent="0.15">
      <c r="A179" s="101" t="s">
        <v>1792</v>
      </c>
      <c r="B179" s="146">
        <v>400721</v>
      </c>
      <c r="C179" s="147" t="s">
        <v>1798</v>
      </c>
      <c r="D179" s="154">
        <v>400</v>
      </c>
      <c r="E179" s="145" t="s">
        <v>1340</v>
      </c>
      <c r="F179" s="106" t="s">
        <v>1344</v>
      </c>
      <c r="G179" s="106" t="s">
        <v>1344</v>
      </c>
      <c r="H179" s="106">
        <v>1.8</v>
      </c>
      <c r="I179" s="106">
        <v>0.45</v>
      </c>
      <c r="J179" s="106" t="s">
        <v>1344</v>
      </c>
      <c r="K179" s="106" t="s">
        <v>1344</v>
      </c>
      <c r="L179" s="106">
        <v>39239000</v>
      </c>
      <c r="M179" s="133"/>
      <c r="N179" s="133"/>
      <c r="O179" s="115"/>
      <c r="P179" s="138"/>
    </row>
    <row r="180" spans="1:16" s="82" customFormat="1" ht="15" customHeight="1" x14ac:dyDescent="0.15">
      <c r="A180" s="101" t="s">
        <v>1792</v>
      </c>
      <c r="B180" s="146">
        <v>400723</v>
      </c>
      <c r="C180" s="147" t="s">
        <v>1799</v>
      </c>
      <c r="D180" s="144">
        <v>400</v>
      </c>
      <c r="E180" s="145" t="s">
        <v>1430</v>
      </c>
      <c r="F180" s="106" t="s">
        <v>1344</v>
      </c>
      <c r="G180" s="106" t="s">
        <v>1344</v>
      </c>
      <c r="H180" s="106">
        <v>1.8</v>
      </c>
      <c r="I180" s="106">
        <v>0.45</v>
      </c>
      <c r="J180" s="106" t="s">
        <v>1344</v>
      </c>
      <c r="K180" s="106" t="s">
        <v>1344</v>
      </c>
      <c r="L180" s="106">
        <v>39239000</v>
      </c>
      <c r="M180" s="133"/>
      <c r="N180" s="133"/>
      <c r="O180" s="115"/>
      <c r="P180" s="138"/>
    </row>
    <row r="181" spans="1:16" s="82" customFormat="1" ht="15" customHeight="1" x14ac:dyDescent="0.15">
      <c r="A181" s="101" t="s">
        <v>1792</v>
      </c>
      <c r="B181" s="109">
        <v>400776</v>
      </c>
      <c r="C181" s="103" t="s">
        <v>1800</v>
      </c>
      <c r="D181" s="104">
        <v>400</v>
      </c>
      <c r="E181" s="105" t="s">
        <v>1430</v>
      </c>
      <c r="F181" s="106" t="s">
        <v>1801</v>
      </c>
      <c r="G181" s="106" t="s">
        <v>1795</v>
      </c>
      <c r="H181" s="106">
        <v>1.51</v>
      </c>
      <c r="I181" s="106">
        <v>0.37</v>
      </c>
      <c r="J181" s="110" t="s">
        <v>1802</v>
      </c>
      <c r="K181" s="110" t="s">
        <v>1803</v>
      </c>
      <c r="L181" s="106">
        <v>39239000</v>
      </c>
      <c r="M181" s="133"/>
      <c r="N181" s="106"/>
      <c r="O181" s="106"/>
      <c r="P181" s="113"/>
    </row>
    <row r="182" spans="1:16" s="82" customFormat="1" ht="15" customHeight="1" x14ac:dyDescent="0.15">
      <c r="A182" s="101" t="s">
        <v>1792</v>
      </c>
      <c r="B182" s="143">
        <v>400085</v>
      </c>
      <c r="C182" s="134" t="s">
        <v>1804</v>
      </c>
      <c r="D182" s="144">
        <v>400</v>
      </c>
      <c r="E182" s="145" t="s">
        <v>1430</v>
      </c>
      <c r="F182" s="106" t="s">
        <v>1805</v>
      </c>
      <c r="G182" s="106" t="s">
        <v>1806</v>
      </c>
      <c r="H182" s="106">
        <v>2</v>
      </c>
      <c r="I182" s="106">
        <v>0.5</v>
      </c>
      <c r="J182" s="110" t="s">
        <v>1807</v>
      </c>
      <c r="K182" s="110" t="s">
        <v>1808</v>
      </c>
      <c r="L182" s="106">
        <v>39239000</v>
      </c>
      <c r="M182" s="107"/>
      <c r="N182" s="112"/>
      <c r="O182" s="133"/>
      <c r="P182" s="113"/>
    </row>
    <row r="183" spans="1:16" s="82" customFormat="1" ht="15" customHeight="1" x14ac:dyDescent="0.15">
      <c r="A183" s="101" t="s">
        <v>1792</v>
      </c>
      <c r="B183" s="143">
        <v>400482</v>
      </c>
      <c r="C183" s="148" t="s">
        <v>1809</v>
      </c>
      <c r="D183" s="144">
        <v>400</v>
      </c>
      <c r="E183" s="145" t="s">
        <v>1340</v>
      </c>
      <c r="F183" s="106" t="s">
        <v>1810</v>
      </c>
      <c r="G183" s="106" t="s">
        <v>1811</v>
      </c>
      <c r="H183" s="106">
        <v>2.12</v>
      </c>
      <c r="I183" s="106">
        <v>0.53</v>
      </c>
      <c r="J183" s="110" t="s">
        <v>1812</v>
      </c>
      <c r="K183" s="110" t="s">
        <v>1813</v>
      </c>
      <c r="L183" s="106">
        <v>39239000</v>
      </c>
      <c r="M183" s="133"/>
      <c r="N183" s="112"/>
      <c r="O183" s="133"/>
      <c r="P183" s="138"/>
    </row>
    <row r="184" spans="1:16" s="82" customFormat="1" ht="15" customHeight="1" x14ac:dyDescent="0.15">
      <c r="A184" s="101" t="s">
        <v>1792</v>
      </c>
      <c r="B184" s="143">
        <v>400530</v>
      </c>
      <c r="C184" s="148" t="s">
        <v>1814</v>
      </c>
      <c r="D184" s="144">
        <v>400</v>
      </c>
      <c r="E184" s="145" t="s">
        <v>1340</v>
      </c>
      <c r="F184" s="106" t="s">
        <v>1344</v>
      </c>
      <c r="G184" s="106" t="s">
        <v>1811</v>
      </c>
      <c r="H184" s="106">
        <v>2.2000000000000002</v>
      </c>
      <c r="I184" s="106">
        <v>0.55000000000000004</v>
      </c>
      <c r="J184" s="110" t="s">
        <v>1812</v>
      </c>
      <c r="K184" s="110" t="s">
        <v>1815</v>
      </c>
      <c r="L184" s="106">
        <v>39239000</v>
      </c>
      <c r="M184" s="133"/>
      <c r="N184" s="112"/>
      <c r="O184" s="133"/>
      <c r="P184" s="138"/>
    </row>
    <row r="185" spans="1:16" s="82" customFormat="1" ht="15" customHeight="1" x14ac:dyDescent="0.15">
      <c r="A185" s="101" t="s">
        <v>1792</v>
      </c>
      <c r="B185" s="146">
        <v>400361</v>
      </c>
      <c r="C185" s="147" t="s">
        <v>1816</v>
      </c>
      <c r="D185" s="144">
        <v>400</v>
      </c>
      <c r="E185" s="145" t="s">
        <v>1340</v>
      </c>
      <c r="F185" s="106" t="s">
        <v>1817</v>
      </c>
      <c r="G185" s="106" t="s">
        <v>1795</v>
      </c>
      <c r="H185" s="106">
        <v>2.4</v>
      </c>
      <c r="I185" s="106">
        <v>0.6</v>
      </c>
      <c r="J185" s="110" t="s">
        <v>1818</v>
      </c>
      <c r="K185" s="110" t="s">
        <v>1819</v>
      </c>
      <c r="L185" s="106">
        <v>39239000</v>
      </c>
      <c r="M185" s="133"/>
      <c r="N185" s="133"/>
      <c r="O185" s="115"/>
      <c r="P185" s="138"/>
    </row>
    <row r="186" spans="1:16" ht="15" customHeight="1" x14ac:dyDescent="0.15">
      <c r="A186" s="101" t="s">
        <v>1792</v>
      </c>
      <c r="B186" s="146">
        <v>400359</v>
      </c>
      <c r="C186" s="147" t="s">
        <v>1820</v>
      </c>
      <c r="D186" s="144">
        <v>400</v>
      </c>
      <c r="E186" s="145" t="s">
        <v>1340</v>
      </c>
      <c r="F186" s="106" t="s">
        <v>1794</v>
      </c>
      <c r="G186" s="106" t="s">
        <v>1795</v>
      </c>
      <c r="H186" s="106">
        <v>2.2000000000000002</v>
      </c>
      <c r="I186" s="106">
        <v>0.55000000000000004</v>
      </c>
      <c r="J186" s="110" t="s">
        <v>1818</v>
      </c>
      <c r="K186" s="110" t="s">
        <v>1821</v>
      </c>
      <c r="L186" s="106">
        <v>39239000</v>
      </c>
      <c r="M186" s="133"/>
      <c r="N186" s="133"/>
      <c r="O186" s="115"/>
      <c r="P186" s="138"/>
    </row>
    <row r="187" spans="1:16" s="82" customFormat="1" ht="15" customHeight="1" x14ac:dyDescent="0.15">
      <c r="A187" s="101" t="s">
        <v>1792</v>
      </c>
      <c r="B187" s="146">
        <v>400712</v>
      </c>
      <c r="C187" s="147" t="s">
        <v>1822</v>
      </c>
      <c r="D187" s="144">
        <v>400</v>
      </c>
      <c r="E187" s="145" t="s">
        <v>1340</v>
      </c>
      <c r="F187" s="106" t="s">
        <v>1823</v>
      </c>
      <c r="G187" s="106" t="s">
        <v>1824</v>
      </c>
      <c r="H187" s="106">
        <v>2.6</v>
      </c>
      <c r="I187" s="106">
        <v>0.65</v>
      </c>
      <c r="J187" s="110" t="s">
        <v>1825</v>
      </c>
      <c r="K187" s="110" t="s">
        <v>1826</v>
      </c>
      <c r="L187" s="106">
        <v>39239000</v>
      </c>
      <c r="M187" s="133"/>
      <c r="N187" s="133"/>
      <c r="O187" s="115"/>
      <c r="P187" s="138"/>
    </row>
    <row r="188" spans="1:16" s="82" customFormat="1" ht="15" customHeight="1" x14ac:dyDescent="0.15">
      <c r="A188" s="101" t="s">
        <v>1792</v>
      </c>
      <c r="B188" s="146">
        <v>400777</v>
      </c>
      <c r="C188" s="147" t="s">
        <v>1827</v>
      </c>
      <c r="D188" s="144">
        <v>400</v>
      </c>
      <c r="E188" s="145" t="s">
        <v>1340</v>
      </c>
      <c r="F188" s="106" t="s">
        <v>1828</v>
      </c>
      <c r="G188" s="106" t="s">
        <v>1824</v>
      </c>
      <c r="H188" s="106">
        <v>2.6</v>
      </c>
      <c r="I188" s="106">
        <v>0.65</v>
      </c>
      <c r="J188" s="110" t="s">
        <v>1825</v>
      </c>
      <c r="K188" s="110" t="s">
        <v>1829</v>
      </c>
      <c r="L188" s="106">
        <v>39239000</v>
      </c>
      <c r="M188" s="133"/>
      <c r="N188" s="133"/>
      <c r="O188" s="115"/>
      <c r="P188" s="138"/>
    </row>
    <row r="189" spans="1:16" s="82" customFormat="1" ht="15" customHeight="1" x14ac:dyDescent="0.15">
      <c r="A189" s="101" t="s">
        <v>1792</v>
      </c>
      <c r="B189" s="143">
        <v>400141</v>
      </c>
      <c r="C189" s="134" t="s">
        <v>1830</v>
      </c>
      <c r="D189" s="144">
        <v>400</v>
      </c>
      <c r="E189" s="145" t="s">
        <v>1712</v>
      </c>
      <c r="F189" s="106" t="s">
        <v>1831</v>
      </c>
      <c r="G189" s="106" t="s">
        <v>1832</v>
      </c>
      <c r="H189" s="106">
        <v>2.72</v>
      </c>
      <c r="I189" s="106">
        <v>0.34</v>
      </c>
      <c r="J189" s="110" t="s">
        <v>1833</v>
      </c>
      <c r="K189" s="110" t="s">
        <v>1834</v>
      </c>
      <c r="L189" s="106">
        <v>39239000</v>
      </c>
      <c r="M189" s="107"/>
      <c r="N189" s="112"/>
      <c r="O189" s="133"/>
      <c r="P189" s="138"/>
    </row>
    <row r="190" spans="1:16" s="82" customFormat="1" ht="15" customHeight="1" x14ac:dyDescent="0.15">
      <c r="A190" s="101" t="s">
        <v>1792</v>
      </c>
      <c r="B190" s="146">
        <v>400778</v>
      </c>
      <c r="C190" s="147" t="s">
        <v>1835</v>
      </c>
      <c r="D190" s="144">
        <v>400</v>
      </c>
      <c r="E190" s="145" t="s">
        <v>1340</v>
      </c>
      <c r="F190" s="106" t="s">
        <v>1836</v>
      </c>
      <c r="G190" s="106" t="s">
        <v>1837</v>
      </c>
      <c r="H190" s="106">
        <v>3.4</v>
      </c>
      <c r="I190" s="106">
        <v>0.85</v>
      </c>
      <c r="J190" s="110" t="s">
        <v>1838</v>
      </c>
      <c r="K190" s="110" t="s">
        <v>1838</v>
      </c>
      <c r="L190" s="106">
        <v>39239000</v>
      </c>
      <c r="M190" s="133"/>
      <c r="N190" s="133"/>
      <c r="O190" s="115"/>
      <c r="P190" s="138"/>
    </row>
    <row r="191" spans="1:16" s="82" customFormat="1" ht="15" customHeight="1" x14ac:dyDescent="0.15">
      <c r="A191" s="101" t="s">
        <v>1792</v>
      </c>
      <c r="B191" s="143">
        <v>400457</v>
      </c>
      <c r="C191" s="148" t="s">
        <v>1839</v>
      </c>
      <c r="D191" s="144">
        <v>400</v>
      </c>
      <c r="E191" s="145" t="s">
        <v>1340</v>
      </c>
      <c r="F191" s="106" t="s">
        <v>1840</v>
      </c>
      <c r="G191" s="106" t="s">
        <v>1841</v>
      </c>
      <c r="H191" s="106">
        <v>1.18</v>
      </c>
      <c r="I191" s="106">
        <v>0.28999999999999998</v>
      </c>
      <c r="J191" s="110" t="s">
        <v>1842</v>
      </c>
      <c r="K191" s="110" t="s">
        <v>1843</v>
      </c>
      <c r="L191" s="106">
        <v>39239000</v>
      </c>
      <c r="M191" s="133"/>
      <c r="N191" s="112"/>
      <c r="O191" s="133"/>
      <c r="P191" s="138"/>
    </row>
    <row r="192" spans="1:16" s="82" customFormat="1" ht="15" customHeight="1" x14ac:dyDescent="0.15">
      <c r="A192" s="101" t="s">
        <v>1792</v>
      </c>
      <c r="B192" s="146">
        <v>400697</v>
      </c>
      <c r="C192" s="147" t="s">
        <v>1844</v>
      </c>
      <c r="D192" s="144">
        <v>400</v>
      </c>
      <c r="E192" s="145" t="s">
        <v>1687</v>
      </c>
      <c r="F192" s="106" t="s">
        <v>1344</v>
      </c>
      <c r="G192" s="106" t="s">
        <v>1344</v>
      </c>
      <c r="H192" s="106">
        <v>1.6</v>
      </c>
      <c r="I192" s="106">
        <v>0.4</v>
      </c>
      <c r="J192" s="106" t="s">
        <v>1344</v>
      </c>
      <c r="K192" s="106" t="s">
        <v>1344</v>
      </c>
      <c r="L192" s="106">
        <v>39239000</v>
      </c>
      <c r="M192" s="133"/>
      <c r="N192" s="133"/>
      <c r="O192" s="115"/>
      <c r="P192" s="138"/>
    </row>
    <row r="193" spans="1:16" s="82" customFormat="1" ht="15" customHeight="1" x14ac:dyDescent="0.15">
      <c r="A193" s="101" t="s">
        <v>1792</v>
      </c>
      <c r="B193" s="146">
        <v>400779</v>
      </c>
      <c r="C193" s="147" t="s">
        <v>1845</v>
      </c>
      <c r="D193" s="144">
        <v>400</v>
      </c>
      <c r="E193" s="145" t="s">
        <v>1687</v>
      </c>
      <c r="F193" s="106" t="s">
        <v>1344</v>
      </c>
      <c r="G193" s="106" t="s">
        <v>1344</v>
      </c>
      <c r="H193" s="106">
        <v>1.6</v>
      </c>
      <c r="I193" s="106">
        <v>0.4</v>
      </c>
      <c r="J193" s="106" t="s">
        <v>1344</v>
      </c>
      <c r="K193" s="106" t="s">
        <v>1344</v>
      </c>
      <c r="L193" s="106">
        <v>39239000</v>
      </c>
      <c r="M193" s="133"/>
      <c r="N193" s="133"/>
      <c r="O193" s="115"/>
      <c r="P193" s="138"/>
    </row>
    <row r="194" spans="1:16" s="82" customFormat="1" ht="15" customHeight="1" x14ac:dyDescent="0.15">
      <c r="A194" s="101" t="s">
        <v>1792</v>
      </c>
      <c r="B194" s="146">
        <v>400363</v>
      </c>
      <c r="C194" s="147" t="s">
        <v>1846</v>
      </c>
      <c r="D194" s="144">
        <v>200</v>
      </c>
      <c r="E194" s="145" t="s">
        <v>1561</v>
      </c>
      <c r="F194" s="106" t="s">
        <v>1847</v>
      </c>
      <c r="G194" s="106" t="s">
        <v>1848</v>
      </c>
      <c r="H194" s="106">
        <v>1.78</v>
      </c>
      <c r="I194" s="106">
        <v>0.89</v>
      </c>
      <c r="J194" s="110" t="s">
        <v>1849</v>
      </c>
      <c r="K194" s="110" t="s">
        <v>1850</v>
      </c>
      <c r="L194" s="106">
        <v>39239000</v>
      </c>
      <c r="M194" s="133"/>
      <c r="N194" s="133"/>
      <c r="O194" s="115"/>
      <c r="P194" s="138"/>
    </row>
    <row r="195" spans="1:16" s="82" customFormat="1" ht="15" customHeight="1" x14ac:dyDescent="0.15">
      <c r="A195" s="101" t="s">
        <v>1792</v>
      </c>
      <c r="B195" s="146">
        <v>400364</v>
      </c>
      <c r="C195" s="147" t="s">
        <v>1851</v>
      </c>
      <c r="D195" s="144">
        <v>200</v>
      </c>
      <c r="E195" s="145" t="s">
        <v>1561</v>
      </c>
      <c r="F195" s="106" t="s">
        <v>1852</v>
      </c>
      <c r="G195" s="106" t="s">
        <v>1848</v>
      </c>
      <c r="H195" s="106">
        <v>1.78</v>
      </c>
      <c r="I195" s="106">
        <v>0.89</v>
      </c>
      <c r="J195" s="110" t="s">
        <v>1849</v>
      </c>
      <c r="K195" s="110" t="s">
        <v>1853</v>
      </c>
      <c r="L195" s="106">
        <v>39239000</v>
      </c>
      <c r="M195" s="133"/>
      <c r="N195" s="133"/>
      <c r="O195" s="115"/>
      <c r="P195" s="138"/>
    </row>
    <row r="196" spans="1:16" ht="15" customHeight="1" x14ac:dyDescent="0.15">
      <c r="A196" s="101" t="s">
        <v>1792</v>
      </c>
      <c r="B196" s="152">
        <v>400123</v>
      </c>
      <c r="C196" s="134" t="s">
        <v>1854</v>
      </c>
      <c r="D196" s="144">
        <v>400</v>
      </c>
      <c r="E196" s="145" t="s">
        <v>1687</v>
      </c>
      <c r="F196" s="106" t="s">
        <v>1852</v>
      </c>
      <c r="G196" s="106" t="s">
        <v>1848</v>
      </c>
      <c r="H196" s="106">
        <v>1.7</v>
      </c>
      <c r="I196" s="106">
        <v>0.42</v>
      </c>
      <c r="J196" s="110" t="s">
        <v>1855</v>
      </c>
      <c r="K196" s="110" t="s">
        <v>1856</v>
      </c>
      <c r="L196" s="106">
        <v>39239000</v>
      </c>
      <c r="M196" s="107"/>
      <c r="N196" s="133"/>
      <c r="O196" s="115"/>
      <c r="P196" s="138"/>
    </row>
    <row r="197" spans="1:16" ht="15" customHeight="1" x14ac:dyDescent="0.15">
      <c r="A197" s="101" t="s">
        <v>1792</v>
      </c>
      <c r="B197" s="152">
        <v>400238</v>
      </c>
      <c r="C197" s="148" t="s">
        <v>1857</v>
      </c>
      <c r="D197" s="144">
        <v>100</v>
      </c>
      <c r="E197" s="145" t="s">
        <v>1576</v>
      </c>
      <c r="F197" s="106" t="s">
        <v>1858</v>
      </c>
      <c r="G197" s="106" t="s">
        <v>1859</v>
      </c>
      <c r="H197" s="106">
        <v>2.81</v>
      </c>
      <c r="I197" s="106">
        <v>1.4</v>
      </c>
      <c r="J197" s="110" t="s">
        <v>1860</v>
      </c>
      <c r="K197" s="110" t="s">
        <v>1861</v>
      </c>
      <c r="L197" s="106">
        <v>39239000</v>
      </c>
      <c r="M197" s="133"/>
      <c r="N197" s="112"/>
      <c r="O197" s="133"/>
      <c r="P197" s="138"/>
    </row>
    <row r="198" spans="1:16" ht="15" customHeight="1" x14ac:dyDescent="0.15">
      <c r="A198" s="101" t="s">
        <v>1792</v>
      </c>
      <c r="B198" s="146">
        <v>400515</v>
      </c>
      <c r="C198" s="147" t="s">
        <v>1862</v>
      </c>
      <c r="D198" s="144">
        <v>100</v>
      </c>
      <c r="E198" s="145" t="s">
        <v>1576</v>
      </c>
      <c r="F198" s="106" t="s">
        <v>1858</v>
      </c>
      <c r="G198" s="106" t="s">
        <v>1859</v>
      </c>
      <c r="H198" s="106">
        <v>2.81</v>
      </c>
      <c r="I198" s="106">
        <v>1.4</v>
      </c>
      <c r="J198" s="110" t="s">
        <v>1860</v>
      </c>
      <c r="K198" s="110" t="s">
        <v>1863</v>
      </c>
      <c r="L198" s="106">
        <v>39239000</v>
      </c>
      <c r="M198" s="133"/>
      <c r="N198" s="112"/>
      <c r="O198" s="133"/>
      <c r="P198" s="138"/>
    </row>
    <row r="199" spans="1:16" ht="15" customHeight="1" x14ac:dyDescent="0.15">
      <c r="A199" s="101" t="s">
        <v>1792</v>
      </c>
      <c r="B199" s="143">
        <v>400483</v>
      </c>
      <c r="C199" s="148" t="s">
        <v>1864</v>
      </c>
      <c r="D199" s="144">
        <v>100</v>
      </c>
      <c r="E199" s="145" t="s">
        <v>1576</v>
      </c>
      <c r="F199" s="106" t="s">
        <v>1858</v>
      </c>
      <c r="G199" s="106" t="s">
        <v>1859</v>
      </c>
      <c r="H199" s="106">
        <v>2.81</v>
      </c>
      <c r="I199" s="106">
        <v>1.4</v>
      </c>
      <c r="J199" s="110" t="s">
        <v>1865</v>
      </c>
      <c r="K199" s="110" t="s">
        <v>1866</v>
      </c>
      <c r="L199" s="106">
        <v>39239000</v>
      </c>
      <c r="M199" s="133"/>
      <c r="N199" s="112"/>
      <c r="O199" s="133"/>
      <c r="P199" s="138"/>
    </row>
    <row r="200" spans="1:16" ht="15" customHeight="1" x14ac:dyDescent="0.15">
      <c r="A200" s="101" t="s">
        <v>1792</v>
      </c>
      <c r="B200" s="146">
        <v>400661</v>
      </c>
      <c r="C200" s="147" t="s">
        <v>1867</v>
      </c>
      <c r="D200" s="144">
        <v>200</v>
      </c>
      <c r="E200" s="145" t="s">
        <v>1561</v>
      </c>
      <c r="F200" s="106" t="s">
        <v>1344</v>
      </c>
      <c r="G200" s="106" t="s">
        <v>1344</v>
      </c>
      <c r="H200" s="106">
        <v>2.4</v>
      </c>
      <c r="I200" s="106">
        <v>1.2</v>
      </c>
      <c r="J200" s="106" t="s">
        <v>1344</v>
      </c>
      <c r="K200" s="106" t="s">
        <v>1344</v>
      </c>
      <c r="L200" s="106">
        <v>39239000</v>
      </c>
      <c r="M200" s="133"/>
      <c r="N200" s="133"/>
      <c r="O200" s="115"/>
      <c r="P200" s="138"/>
    </row>
    <row r="201" spans="1:16" ht="15" customHeight="1" x14ac:dyDescent="0.15">
      <c r="A201" s="101" t="s">
        <v>1792</v>
      </c>
      <c r="B201" s="146">
        <v>400780</v>
      </c>
      <c r="C201" s="147" t="s">
        <v>1868</v>
      </c>
      <c r="D201" s="144">
        <v>200</v>
      </c>
      <c r="E201" s="145" t="s">
        <v>1561</v>
      </c>
      <c r="F201" s="106" t="s">
        <v>1869</v>
      </c>
      <c r="G201" s="106" t="s">
        <v>1870</v>
      </c>
      <c r="H201" s="106">
        <v>2.4</v>
      </c>
      <c r="I201" s="106">
        <v>1.2</v>
      </c>
      <c r="J201" s="110" t="s">
        <v>1871</v>
      </c>
      <c r="K201" s="110" t="s">
        <v>1872</v>
      </c>
      <c r="L201" s="106">
        <v>39239000</v>
      </c>
      <c r="M201" s="133"/>
      <c r="N201" s="133"/>
      <c r="O201" s="115"/>
      <c r="P201" s="138"/>
    </row>
    <row r="202" spans="1:16" ht="15" customHeight="1" x14ac:dyDescent="0.15">
      <c r="A202" s="101" t="s">
        <v>1792</v>
      </c>
      <c r="B202" s="146">
        <v>400698</v>
      </c>
      <c r="C202" s="147" t="s">
        <v>1873</v>
      </c>
      <c r="D202" s="144">
        <v>200</v>
      </c>
      <c r="E202" s="145" t="s">
        <v>1561</v>
      </c>
      <c r="F202" s="106" t="s">
        <v>1344</v>
      </c>
      <c r="G202" s="106" t="s">
        <v>1344</v>
      </c>
      <c r="H202" s="106">
        <v>2.4</v>
      </c>
      <c r="I202" s="155">
        <v>1.2</v>
      </c>
      <c r="J202" s="106" t="s">
        <v>1344</v>
      </c>
      <c r="K202" s="106" t="s">
        <v>1344</v>
      </c>
      <c r="L202" s="106">
        <v>39239000</v>
      </c>
      <c r="M202" s="133"/>
      <c r="N202" s="133"/>
      <c r="O202" s="115"/>
      <c r="P202" s="138"/>
    </row>
    <row r="203" spans="1:16" ht="15" customHeight="1" x14ac:dyDescent="0.15">
      <c r="A203" s="101" t="s">
        <v>1792</v>
      </c>
      <c r="B203" s="146">
        <v>400781</v>
      </c>
      <c r="C203" s="147" t="s">
        <v>1874</v>
      </c>
      <c r="D203" s="144">
        <v>200</v>
      </c>
      <c r="E203" s="145" t="s">
        <v>1561</v>
      </c>
      <c r="F203" s="106" t="s">
        <v>1875</v>
      </c>
      <c r="G203" s="106" t="s">
        <v>1876</v>
      </c>
      <c r="H203" s="106">
        <v>2.4</v>
      </c>
      <c r="I203" s="106">
        <v>1.2</v>
      </c>
      <c r="J203" s="110" t="s">
        <v>1877</v>
      </c>
      <c r="K203" s="110" t="s">
        <v>1878</v>
      </c>
      <c r="L203" s="106">
        <v>39239000</v>
      </c>
      <c r="M203" s="133"/>
      <c r="N203" s="133"/>
      <c r="O203" s="115"/>
      <c r="P203" s="138"/>
    </row>
    <row r="204" spans="1:16" ht="15" customHeight="1" x14ac:dyDescent="0.15">
      <c r="A204" s="101" t="s">
        <v>1792</v>
      </c>
      <c r="B204" s="146">
        <v>400667</v>
      </c>
      <c r="C204" s="147" t="s">
        <v>1879</v>
      </c>
      <c r="D204" s="144">
        <v>100</v>
      </c>
      <c r="E204" s="145" t="s">
        <v>1880</v>
      </c>
      <c r="F204" s="106" t="s">
        <v>1344</v>
      </c>
      <c r="G204" s="106" t="s">
        <v>1881</v>
      </c>
      <c r="H204" s="106">
        <v>1.95</v>
      </c>
      <c r="I204" s="106">
        <v>1.95</v>
      </c>
      <c r="J204" s="106" t="s">
        <v>1344</v>
      </c>
      <c r="K204" s="106" t="s">
        <v>1344</v>
      </c>
      <c r="L204" s="106">
        <v>39239000</v>
      </c>
      <c r="M204" s="133"/>
      <c r="N204" s="112"/>
      <c r="O204" s="115"/>
      <c r="P204" s="138"/>
    </row>
    <row r="205" spans="1:16" ht="15" customHeight="1" x14ac:dyDescent="0.15">
      <c r="A205" s="101" t="s">
        <v>1792</v>
      </c>
      <c r="B205" s="146">
        <v>400782</v>
      </c>
      <c r="C205" s="147" t="s">
        <v>1882</v>
      </c>
      <c r="D205" s="144">
        <v>100</v>
      </c>
      <c r="E205" s="145" t="s">
        <v>1880</v>
      </c>
      <c r="F205" s="106" t="s">
        <v>1883</v>
      </c>
      <c r="G205" s="106" t="s">
        <v>1884</v>
      </c>
      <c r="H205" s="106">
        <v>1.95</v>
      </c>
      <c r="I205" s="106">
        <v>1.95</v>
      </c>
      <c r="J205" s="110" t="s">
        <v>1885</v>
      </c>
      <c r="K205" s="110" t="s">
        <v>1886</v>
      </c>
      <c r="L205" s="106">
        <v>39239000</v>
      </c>
      <c r="M205" s="133"/>
      <c r="N205" s="112"/>
      <c r="O205" s="115"/>
      <c r="P205" s="138"/>
    </row>
    <row r="206" spans="1:16" ht="15" customHeight="1" x14ac:dyDescent="0.15">
      <c r="A206" s="101" t="s">
        <v>1792</v>
      </c>
      <c r="B206" s="146">
        <v>400666</v>
      </c>
      <c r="C206" s="147" t="s">
        <v>1887</v>
      </c>
      <c r="D206" s="144">
        <v>100</v>
      </c>
      <c r="E206" s="145" t="s">
        <v>1880</v>
      </c>
      <c r="F206" s="106" t="s">
        <v>1344</v>
      </c>
      <c r="G206" s="106" t="s">
        <v>1344</v>
      </c>
      <c r="H206" s="106">
        <v>1.95</v>
      </c>
      <c r="I206" s="106">
        <v>1.95</v>
      </c>
      <c r="J206" s="156" t="s">
        <v>1344</v>
      </c>
      <c r="K206" s="106" t="s">
        <v>1344</v>
      </c>
      <c r="L206" s="106">
        <v>39239000</v>
      </c>
      <c r="M206" s="133"/>
      <c r="N206" s="112"/>
      <c r="O206" s="115"/>
      <c r="P206" s="138"/>
    </row>
    <row r="207" spans="1:16" ht="15" customHeight="1" x14ac:dyDescent="0.15">
      <c r="A207" s="101" t="s">
        <v>1792</v>
      </c>
      <c r="B207" s="146">
        <v>400783</v>
      </c>
      <c r="C207" s="147" t="s">
        <v>1888</v>
      </c>
      <c r="D207" s="144">
        <v>100</v>
      </c>
      <c r="E207" s="145" t="s">
        <v>1880</v>
      </c>
      <c r="F207" s="106" t="s">
        <v>1889</v>
      </c>
      <c r="G207" s="106" t="s">
        <v>1890</v>
      </c>
      <c r="H207" s="106">
        <v>1.95</v>
      </c>
      <c r="I207" s="106">
        <v>1.95</v>
      </c>
      <c r="J207" s="110" t="s">
        <v>1891</v>
      </c>
      <c r="K207" s="110" t="s">
        <v>1892</v>
      </c>
      <c r="L207" s="106">
        <v>39239000</v>
      </c>
      <c r="M207" s="133"/>
      <c r="N207" s="112"/>
      <c r="O207" s="115"/>
      <c r="P207" s="138"/>
    </row>
    <row r="208" spans="1:16" ht="15" customHeight="1" x14ac:dyDescent="0.15">
      <c r="A208" s="101" t="s">
        <v>1792</v>
      </c>
      <c r="B208" s="146">
        <v>400367</v>
      </c>
      <c r="C208" s="147" t="s">
        <v>1893</v>
      </c>
      <c r="D208" s="144">
        <v>200</v>
      </c>
      <c r="E208" s="145" t="s">
        <v>1687</v>
      </c>
      <c r="F208" s="106" t="s">
        <v>1894</v>
      </c>
      <c r="G208" s="106" t="s">
        <v>1848</v>
      </c>
      <c r="H208" s="106">
        <v>2.29</v>
      </c>
      <c r="I208" s="106">
        <v>0.5</v>
      </c>
      <c r="J208" s="110" t="s">
        <v>1895</v>
      </c>
      <c r="K208" s="110" t="s">
        <v>1896</v>
      </c>
      <c r="L208" s="106">
        <v>39239000</v>
      </c>
      <c r="M208" s="133"/>
      <c r="N208" s="133"/>
      <c r="O208" s="106"/>
      <c r="P208" s="113"/>
    </row>
    <row r="209" spans="1:16" ht="15" customHeight="1" x14ac:dyDescent="0.15">
      <c r="A209" s="101" t="s">
        <v>1792</v>
      </c>
      <c r="B209" s="146">
        <v>400366</v>
      </c>
      <c r="C209" s="147" t="s">
        <v>1897</v>
      </c>
      <c r="D209" s="144">
        <v>200</v>
      </c>
      <c r="E209" s="145" t="s">
        <v>1687</v>
      </c>
      <c r="F209" s="106" t="s">
        <v>1898</v>
      </c>
      <c r="G209" s="106" t="s">
        <v>1848</v>
      </c>
      <c r="H209" s="106">
        <v>2.54</v>
      </c>
      <c r="I209" s="106">
        <v>0.63</v>
      </c>
      <c r="J209" s="110" t="s">
        <v>1895</v>
      </c>
      <c r="K209" s="110" t="s">
        <v>1899</v>
      </c>
      <c r="L209" s="106">
        <v>39239000</v>
      </c>
      <c r="M209" s="133"/>
      <c r="N209" s="133"/>
      <c r="O209" s="106"/>
      <c r="P209" s="113"/>
    </row>
    <row r="210" spans="1:16" ht="15" customHeight="1" x14ac:dyDescent="0.15">
      <c r="A210" s="101" t="s">
        <v>1792</v>
      </c>
      <c r="B210" s="146">
        <v>400368</v>
      </c>
      <c r="C210" s="147" t="s">
        <v>1900</v>
      </c>
      <c r="D210" s="144">
        <v>200</v>
      </c>
      <c r="E210" s="145" t="s">
        <v>1687</v>
      </c>
      <c r="F210" s="106" t="s">
        <v>1901</v>
      </c>
      <c r="G210" s="106" t="s">
        <v>1848</v>
      </c>
      <c r="H210" s="106">
        <v>2.62</v>
      </c>
      <c r="I210" s="106">
        <v>0.65</v>
      </c>
      <c r="J210" s="110" t="s">
        <v>1902</v>
      </c>
      <c r="K210" s="110" t="s">
        <v>1903</v>
      </c>
      <c r="L210" s="106">
        <v>39239000</v>
      </c>
      <c r="M210" s="133"/>
      <c r="N210" s="133"/>
      <c r="O210" s="133"/>
      <c r="P210" s="113"/>
    </row>
    <row r="211" spans="1:16" ht="15" customHeight="1" x14ac:dyDescent="0.15">
      <c r="A211" s="101" t="s">
        <v>1792</v>
      </c>
      <c r="B211" s="152">
        <v>400146</v>
      </c>
      <c r="C211" s="148" t="s">
        <v>1904</v>
      </c>
      <c r="D211" s="144">
        <v>200</v>
      </c>
      <c r="E211" s="145" t="s">
        <v>1561</v>
      </c>
      <c r="F211" s="106" t="s">
        <v>1905</v>
      </c>
      <c r="G211" s="106" t="s">
        <v>1906</v>
      </c>
      <c r="H211" s="106">
        <v>2.44</v>
      </c>
      <c r="I211" s="106">
        <v>1.22</v>
      </c>
      <c r="J211" s="110" t="s">
        <v>1907</v>
      </c>
      <c r="K211" s="110" t="s">
        <v>1908</v>
      </c>
      <c r="L211" s="106">
        <v>39239000</v>
      </c>
      <c r="M211" s="133"/>
      <c r="N211" s="112"/>
      <c r="O211" s="106"/>
      <c r="P211" s="138"/>
    </row>
    <row r="212" spans="1:16" ht="15" customHeight="1" x14ac:dyDescent="0.15">
      <c r="A212" s="101" t="s">
        <v>1792</v>
      </c>
      <c r="B212" s="143">
        <v>400147</v>
      </c>
      <c r="C212" s="148" t="s">
        <v>1909</v>
      </c>
      <c r="D212" s="144">
        <v>200</v>
      </c>
      <c r="E212" s="149" t="s">
        <v>1561</v>
      </c>
      <c r="F212" s="120" t="s">
        <v>1910</v>
      </c>
      <c r="G212" s="120" t="s">
        <v>1906</v>
      </c>
      <c r="H212" s="120">
        <v>2.44</v>
      </c>
      <c r="I212" s="120">
        <v>1.22</v>
      </c>
      <c r="J212" s="121" t="s">
        <v>1911</v>
      </c>
      <c r="K212" s="121" t="s">
        <v>1912</v>
      </c>
      <c r="L212" s="120">
        <v>39239000</v>
      </c>
      <c r="M212" s="150"/>
      <c r="N212" s="123"/>
      <c r="O212" s="120"/>
      <c r="P212" s="151"/>
    </row>
    <row r="213" spans="1:16" ht="15" customHeight="1" x14ac:dyDescent="0.15">
      <c r="A213" s="158" t="s">
        <v>1913</v>
      </c>
      <c r="B213" s="102">
        <v>400336</v>
      </c>
      <c r="C213" s="103" t="s">
        <v>1914</v>
      </c>
      <c r="D213" s="104">
        <v>100</v>
      </c>
      <c r="E213" s="105" t="s">
        <v>1915</v>
      </c>
      <c r="F213" s="106" t="s">
        <v>1916</v>
      </c>
      <c r="G213" s="106" t="s">
        <v>1917</v>
      </c>
      <c r="H213" s="106">
        <v>1.78</v>
      </c>
      <c r="I213" s="106">
        <v>0.44</v>
      </c>
      <c r="J213" s="110" t="s">
        <v>1918</v>
      </c>
      <c r="K213" s="110" t="s">
        <v>1919</v>
      </c>
      <c r="L213" s="106">
        <v>39239000</v>
      </c>
      <c r="M213" s="107"/>
      <c r="N213" s="106"/>
      <c r="O213" s="106"/>
      <c r="P213" s="108"/>
    </row>
    <row r="214" spans="1:16" ht="15" customHeight="1" x14ac:dyDescent="0.15">
      <c r="A214" s="158" t="s">
        <v>1913</v>
      </c>
      <c r="B214" s="109">
        <v>400337</v>
      </c>
      <c r="C214" s="103" t="s">
        <v>1920</v>
      </c>
      <c r="D214" s="104">
        <v>100</v>
      </c>
      <c r="E214" s="105" t="s">
        <v>1915</v>
      </c>
      <c r="F214" s="106" t="s">
        <v>1921</v>
      </c>
      <c r="G214" s="106" t="s">
        <v>1922</v>
      </c>
      <c r="H214" s="106">
        <v>2.48</v>
      </c>
      <c r="I214" s="106">
        <v>0.62</v>
      </c>
      <c r="J214" s="110" t="s">
        <v>1923</v>
      </c>
      <c r="K214" s="110" t="s">
        <v>1924</v>
      </c>
      <c r="L214" s="106">
        <v>39239000</v>
      </c>
      <c r="M214" s="107"/>
      <c r="N214" s="106"/>
      <c r="O214" s="106"/>
      <c r="P214" s="108"/>
    </row>
    <row r="215" spans="1:16" ht="15" customHeight="1" x14ac:dyDescent="0.15">
      <c r="A215" s="158" t="s">
        <v>1913</v>
      </c>
      <c r="B215" s="109">
        <v>400331</v>
      </c>
      <c r="C215" s="103" t="s">
        <v>1925</v>
      </c>
      <c r="D215" s="104">
        <v>100</v>
      </c>
      <c r="E215" s="105" t="s">
        <v>1915</v>
      </c>
      <c r="F215" s="106" t="s">
        <v>1926</v>
      </c>
      <c r="G215" s="106" t="s">
        <v>1927</v>
      </c>
      <c r="H215" s="106">
        <v>1.25</v>
      </c>
      <c r="I215" s="106">
        <v>0.3</v>
      </c>
      <c r="J215" s="110" t="s">
        <v>1928</v>
      </c>
      <c r="K215" s="110" t="s">
        <v>1929</v>
      </c>
      <c r="L215" s="106">
        <v>39239000</v>
      </c>
      <c r="M215" s="107"/>
      <c r="N215" s="106"/>
      <c r="O215" s="106"/>
      <c r="P215" s="108"/>
    </row>
    <row r="216" spans="1:16" ht="15" customHeight="1" x14ac:dyDescent="0.15">
      <c r="A216" s="158" t="s">
        <v>1913</v>
      </c>
      <c r="B216" s="109">
        <v>400332</v>
      </c>
      <c r="C216" s="103" t="s">
        <v>1930</v>
      </c>
      <c r="D216" s="104">
        <v>100</v>
      </c>
      <c r="E216" s="105" t="s">
        <v>1915</v>
      </c>
      <c r="F216" s="106" t="s">
        <v>1931</v>
      </c>
      <c r="G216" s="106" t="s">
        <v>1932</v>
      </c>
      <c r="H216" s="106">
        <v>1.68</v>
      </c>
      <c r="I216" s="106">
        <v>0.4</v>
      </c>
      <c r="J216" s="110" t="s">
        <v>1933</v>
      </c>
      <c r="K216" s="110" t="s">
        <v>1934</v>
      </c>
      <c r="L216" s="106">
        <v>39239000</v>
      </c>
      <c r="M216" s="107"/>
      <c r="N216" s="106"/>
      <c r="O216" s="106"/>
      <c r="P216" s="108"/>
    </row>
    <row r="217" spans="1:16" ht="15" customHeight="1" x14ac:dyDescent="0.15">
      <c r="A217" s="158" t="s">
        <v>1913</v>
      </c>
      <c r="B217" s="109">
        <v>400333</v>
      </c>
      <c r="C217" s="103" t="s">
        <v>1935</v>
      </c>
      <c r="D217" s="104">
        <v>100</v>
      </c>
      <c r="E217" s="105" t="s">
        <v>1880</v>
      </c>
      <c r="F217" s="106" t="s">
        <v>1344</v>
      </c>
      <c r="G217" s="106" t="s">
        <v>1344</v>
      </c>
      <c r="H217" s="106">
        <v>2.46</v>
      </c>
      <c r="I217" s="106">
        <v>2.46</v>
      </c>
      <c r="J217" s="110" t="s">
        <v>1936</v>
      </c>
      <c r="K217" s="110" t="s">
        <v>1937</v>
      </c>
      <c r="L217" s="106">
        <v>39239000</v>
      </c>
      <c r="M217" s="107"/>
      <c r="N217" s="106"/>
      <c r="O217" s="106"/>
      <c r="P217" s="108"/>
    </row>
    <row r="218" spans="1:16" ht="15" customHeight="1" x14ac:dyDescent="0.15">
      <c r="A218" s="158" t="s">
        <v>1913</v>
      </c>
      <c r="B218" s="109">
        <v>400334</v>
      </c>
      <c r="C218" s="103" t="s">
        <v>1938</v>
      </c>
      <c r="D218" s="104">
        <v>100</v>
      </c>
      <c r="E218" s="105" t="s">
        <v>1915</v>
      </c>
      <c r="F218" s="106" t="s">
        <v>1926</v>
      </c>
      <c r="G218" s="106" t="s">
        <v>1939</v>
      </c>
      <c r="H218" s="106">
        <v>2.42</v>
      </c>
      <c r="I218" s="106">
        <v>0.6</v>
      </c>
      <c r="J218" s="110" t="s">
        <v>1940</v>
      </c>
      <c r="K218" s="110" t="s">
        <v>1941</v>
      </c>
      <c r="L218" s="106">
        <v>39239000</v>
      </c>
      <c r="M218" s="107"/>
      <c r="N218" s="106"/>
      <c r="O218" s="106"/>
      <c r="P218" s="108"/>
    </row>
    <row r="219" spans="1:16" ht="15" customHeight="1" x14ac:dyDescent="0.15">
      <c r="A219" s="158" t="s">
        <v>1913</v>
      </c>
      <c r="B219" s="109">
        <v>400458</v>
      </c>
      <c r="C219" s="103" t="s">
        <v>1942</v>
      </c>
      <c r="D219" s="104">
        <v>100</v>
      </c>
      <c r="E219" s="105" t="s">
        <v>1880</v>
      </c>
      <c r="F219" s="106" t="s">
        <v>1943</v>
      </c>
      <c r="G219" s="106" t="s">
        <v>1944</v>
      </c>
      <c r="H219" s="106">
        <v>2.29</v>
      </c>
      <c r="I219" s="106">
        <v>2.29</v>
      </c>
      <c r="J219" s="110" t="s">
        <v>1945</v>
      </c>
      <c r="K219" s="110" t="s">
        <v>1946</v>
      </c>
      <c r="L219" s="106">
        <v>39239000</v>
      </c>
      <c r="M219" s="107"/>
      <c r="N219" s="106"/>
      <c r="O219" s="106"/>
      <c r="P219" s="108"/>
    </row>
    <row r="220" spans="1:16" ht="15" customHeight="1" x14ac:dyDescent="0.15">
      <c r="A220" s="158" t="s">
        <v>1913</v>
      </c>
      <c r="B220" s="109">
        <v>400387</v>
      </c>
      <c r="C220" s="103" t="s">
        <v>1947</v>
      </c>
      <c r="D220" s="104">
        <v>100</v>
      </c>
      <c r="E220" s="105" t="s">
        <v>1915</v>
      </c>
      <c r="F220" s="106" t="s">
        <v>1948</v>
      </c>
      <c r="G220" s="106" t="s">
        <v>1949</v>
      </c>
      <c r="H220" s="106">
        <v>2.34</v>
      </c>
      <c r="I220" s="106">
        <v>0.57999999999999996</v>
      </c>
      <c r="J220" s="110" t="s">
        <v>1950</v>
      </c>
      <c r="K220" s="110" t="s">
        <v>1951</v>
      </c>
      <c r="L220" s="106">
        <v>39239000</v>
      </c>
      <c r="M220" s="107"/>
      <c r="N220" s="106"/>
      <c r="O220" s="106"/>
      <c r="P220" s="108"/>
    </row>
    <row r="221" spans="1:16" ht="15" customHeight="1" x14ac:dyDescent="0.15">
      <c r="A221" s="158" t="s">
        <v>1913</v>
      </c>
      <c r="B221" s="109">
        <v>400386</v>
      </c>
      <c r="C221" s="103" t="s">
        <v>1952</v>
      </c>
      <c r="D221" s="105">
        <v>100</v>
      </c>
      <c r="E221" s="105" t="s">
        <v>1915</v>
      </c>
      <c r="F221" s="106" t="s">
        <v>1953</v>
      </c>
      <c r="G221" s="106" t="s">
        <v>1954</v>
      </c>
      <c r="H221" s="106">
        <v>1.7</v>
      </c>
      <c r="I221" s="106">
        <v>0.42</v>
      </c>
      <c r="J221" s="110" t="s">
        <v>1955</v>
      </c>
      <c r="K221" s="110" t="s">
        <v>1956</v>
      </c>
      <c r="L221" s="106">
        <v>39239000</v>
      </c>
      <c r="M221" s="107" t="s">
        <v>1957</v>
      </c>
      <c r="N221" s="112"/>
      <c r="O221" s="106"/>
      <c r="P221" s="108"/>
    </row>
    <row r="222" spans="1:16" ht="15" customHeight="1" x14ac:dyDescent="0.15">
      <c r="A222" s="158" t="s">
        <v>1913</v>
      </c>
      <c r="B222" s="109">
        <v>400388</v>
      </c>
      <c r="C222" s="103" t="s">
        <v>1958</v>
      </c>
      <c r="D222" s="104">
        <v>50</v>
      </c>
      <c r="E222" s="119" t="s">
        <v>1959</v>
      </c>
      <c r="F222" s="120" t="s">
        <v>1960</v>
      </c>
      <c r="G222" s="120" t="s">
        <v>1961</v>
      </c>
      <c r="H222" s="120">
        <v>1.95</v>
      </c>
      <c r="I222" s="120">
        <v>1.95</v>
      </c>
      <c r="J222" s="121" t="s">
        <v>1962</v>
      </c>
      <c r="K222" s="121" t="s">
        <v>1963</v>
      </c>
      <c r="L222" s="120">
        <v>39239000</v>
      </c>
      <c r="M222" s="122"/>
      <c r="N222" s="150"/>
      <c r="O222" s="150"/>
      <c r="P222" s="151"/>
    </row>
    <row r="223" spans="1:16" ht="15" customHeight="1" x14ac:dyDescent="0.15">
      <c r="A223" s="167" t="s">
        <v>1964</v>
      </c>
      <c r="B223" s="140">
        <v>400162</v>
      </c>
      <c r="C223" s="162" t="s">
        <v>1965</v>
      </c>
      <c r="D223" s="136">
        <v>100</v>
      </c>
      <c r="E223" s="137" t="s">
        <v>1576</v>
      </c>
      <c r="F223" s="106" t="s">
        <v>1966</v>
      </c>
      <c r="G223" s="106" t="s">
        <v>1967</v>
      </c>
      <c r="H223" s="106">
        <v>1.22</v>
      </c>
      <c r="I223" s="106">
        <v>0.61</v>
      </c>
      <c r="J223" s="110" t="s">
        <v>1968</v>
      </c>
      <c r="K223" s="106" t="s">
        <v>1344</v>
      </c>
      <c r="L223" s="106">
        <v>39239000</v>
      </c>
      <c r="M223" s="133"/>
      <c r="N223" s="133"/>
      <c r="O223" s="133"/>
      <c r="P223" s="113"/>
    </row>
    <row r="224" spans="1:16" ht="15" customHeight="1" x14ac:dyDescent="0.15">
      <c r="A224" s="167" t="s">
        <v>1964</v>
      </c>
      <c r="B224" s="139">
        <v>400269</v>
      </c>
      <c r="C224" s="162" t="s">
        <v>1969</v>
      </c>
      <c r="D224" s="136">
        <v>100</v>
      </c>
      <c r="E224" s="137" t="s">
        <v>1576</v>
      </c>
      <c r="F224" s="106" t="s">
        <v>1970</v>
      </c>
      <c r="G224" s="106" t="s">
        <v>1971</v>
      </c>
      <c r="H224" s="106">
        <v>1.28</v>
      </c>
      <c r="I224" s="106">
        <v>0.64</v>
      </c>
      <c r="J224" s="110" t="s">
        <v>1972</v>
      </c>
      <c r="K224" s="106" t="s">
        <v>1344</v>
      </c>
      <c r="L224" s="106">
        <v>39239000</v>
      </c>
      <c r="M224" s="133"/>
      <c r="N224" s="133"/>
      <c r="O224" s="133"/>
      <c r="P224" s="113"/>
    </row>
    <row r="225" spans="1:16" ht="15" customHeight="1" x14ac:dyDescent="0.15">
      <c r="A225" s="167" t="s">
        <v>1964</v>
      </c>
      <c r="B225" s="139">
        <v>400161</v>
      </c>
      <c r="C225" s="162" t="s">
        <v>1973</v>
      </c>
      <c r="D225" s="136">
        <v>100</v>
      </c>
      <c r="E225" s="137" t="s">
        <v>1576</v>
      </c>
      <c r="F225" s="106" t="s">
        <v>1974</v>
      </c>
      <c r="G225" s="106" t="s">
        <v>1344</v>
      </c>
      <c r="H225" s="106">
        <v>1.33</v>
      </c>
      <c r="I225" s="106">
        <v>0.66</v>
      </c>
      <c r="J225" s="110" t="s">
        <v>1975</v>
      </c>
      <c r="K225" s="106" t="s">
        <v>1344</v>
      </c>
      <c r="L225" s="106">
        <v>39239000</v>
      </c>
      <c r="M225" s="133"/>
      <c r="N225" s="133"/>
      <c r="O225" s="133"/>
      <c r="P225" s="113"/>
    </row>
    <row r="226" spans="1:16" ht="15" customHeight="1" x14ac:dyDescent="0.15">
      <c r="A226" s="167" t="s">
        <v>1964</v>
      </c>
      <c r="B226" s="139">
        <v>400514</v>
      </c>
      <c r="C226" s="162" t="s">
        <v>1976</v>
      </c>
      <c r="D226" s="136">
        <v>100</v>
      </c>
      <c r="E226" s="137" t="s">
        <v>1576</v>
      </c>
      <c r="F226" s="106" t="s">
        <v>1977</v>
      </c>
      <c r="G226" s="106" t="s">
        <v>1344</v>
      </c>
      <c r="H226" s="106">
        <v>0.89</v>
      </c>
      <c r="I226" s="106">
        <v>0.44</v>
      </c>
      <c r="J226" s="110" t="s">
        <v>1978</v>
      </c>
      <c r="K226" s="106" t="s">
        <v>1344</v>
      </c>
      <c r="L226" s="106">
        <v>39239000</v>
      </c>
      <c r="M226" s="133"/>
      <c r="N226" s="112"/>
      <c r="O226" s="115"/>
      <c r="P226" s="138"/>
    </row>
    <row r="227" spans="1:16" ht="15" customHeight="1" x14ac:dyDescent="0.15">
      <c r="A227" s="167" t="s">
        <v>1964</v>
      </c>
      <c r="B227" s="139">
        <v>400472</v>
      </c>
      <c r="C227" s="162" t="s">
        <v>1979</v>
      </c>
      <c r="D227" s="136">
        <v>100</v>
      </c>
      <c r="E227" s="137" t="s">
        <v>1576</v>
      </c>
      <c r="F227" s="106" t="s">
        <v>1977</v>
      </c>
      <c r="G227" s="106" t="s">
        <v>1344</v>
      </c>
      <c r="H227" s="106">
        <v>0.89</v>
      </c>
      <c r="I227" s="106">
        <v>0.44</v>
      </c>
      <c r="J227" s="110" t="s">
        <v>1980</v>
      </c>
      <c r="K227" s="106" t="s">
        <v>1344</v>
      </c>
      <c r="L227" s="106">
        <v>39239000</v>
      </c>
      <c r="M227" s="133"/>
      <c r="N227" s="112"/>
      <c r="O227" s="115"/>
      <c r="P227" s="138"/>
    </row>
    <row r="228" spans="1:16" ht="15" customHeight="1" x14ac:dyDescent="0.15">
      <c r="A228" s="167" t="s">
        <v>1964</v>
      </c>
      <c r="B228" s="109">
        <v>400090</v>
      </c>
      <c r="C228" s="103" t="s">
        <v>1981</v>
      </c>
      <c r="D228" s="136">
        <v>100</v>
      </c>
      <c r="E228" s="137" t="s">
        <v>1576</v>
      </c>
      <c r="F228" s="106" t="s">
        <v>1982</v>
      </c>
      <c r="G228" s="106" t="s">
        <v>1344</v>
      </c>
      <c r="H228" s="106">
        <v>1.01</v>
      </c>
      <c r="I228" s="106">
        <v>0.5</v>
      </c>
      <c r="J228" s="110" t="s">
        <v>1983</v>
      </c>
      <c r="K228" s="106" t="s">
        <v>1344</v>
      </c>
      <c r="L228" s="106">
        <v>39239000</v>
      </c>
      <c r="M228" s="133"/>
      <c r="N228" s="133"/>
      <c r="O228" s="115"/>
      <c r="P228" s="138"/>
    </row>
    <row r="229" spans="1:16" ht="15" customHeight="1" x14ac:dyDescent="0.15">
      <c r="A229" s="167" t="s">
        <v>1964</v>
      </c>
      <c r="B229" s="109">
        <v>400820</v>
      </c>
      <c r="C229" s="103" t="s">
        <v>1984</v>
      </c>
      <c r="D229" s="104">
        <v>50</v>
      </c>
      <c r="E229" s="105" t="s">
        <v>1959</v>
      </c>
      <c r="F229" s="106" t="s">
        <v>1985</v>
      </c>
      <c r="G229" s="106" t="s">
        <v>1344</v>
      </c>
      <c r="H229" s="106">
        <v>0.51</v>
      </c>
      <c r="I229" s="106">
        <v>0.51</v>
      </c>
      <c r="J229" s="110" t="s">
        <v>1986</v>
      </c>
      <c r="K229" s="106" t="s">
        <v>1344</v>
      </c>
      <c r="L229" s="106">
        <v>39239000</v>
      </c>
      <c r="M229" s="133"/>
      <c r="N229" s="133"/>
      <c r="O229" s="133"/>
      <c r="P229" s="113"/>
    </row>
    <row r="230" spans="1:16" ht="15" customHeight="1" x14ac:dyDescent="0.15">
      <c r="A230" s="167" t="s">
        <v>1964</v>
      </c>
      <c r="B230" s="109">
        <v>400801</v>
      </c>
      <c r="C230" s="103" t="s">
        <v>1987</v>
      </c>
      <c r="D230" s="136">
        <v>100</v>
      </c>
      <c r="E230" s="137" t="s">
        <v>1576</v>
      </c>
      <c r="F230" s="106" t="s">
        <v>1988</v>
      </c>
      <c r="G230" s="106" t="s">
        <v>1344</v>
      </c>
      <c r="H230" s="106">
        <v>0.55000000000000004</v>
      </c>
      <c r="I230" s="106">
        <v>0.27</v>
      </c>
      <c r="J230" s="110" t="s">
        <v>1989</v>
      </c>
      <c r="K230" s="110" t="s">
        <v>1990</v>
      </c>
      <c r="L230" s="106">
        <v>39239000</v>
      </c>
      <c r="M230" s="107"/>
      <c r="N230" s="112"/>
      <c r="O230" s="115"/>
      <c r="P230" s="113"/>
    </row>
    <row r="231" spans="1:16" ht="15" customHeight="1" x14ac:dyDescent="0.15">
      <c r="A231" s="167" t="s">
        <v>1964</v>
      </c>
      <c r="B231" s="109">
        <v>400464</v>
      </c>
      <c r="C231" s="103" t="s">
        <v>1991</v>
      </c>
      <c r="D231" s="104">
        <v>100</v>
      </c>
      <c r="E231" s="105" t="s">
        <v>1576</v>
      </c>
      <c r="F231" s="106" t="s">
        <v>1992</v>
      </c>
      <c r="G231" s="106" t="s">
        <v>1344</v>
      </c>
      <c r="H231" s="106">
        <v>1.01</v>
      </c>
      <c r="I231" s="106">
        <v>0.5</v>
      </c>
      <c r="J231" s="110" t="s">
        <v>1993</v>
      </c>
      <c r="K231" s="106" t="s">
        <v>1344</v>
      </c>
      <c r="L231" s="106">
        <v>39239000</v>
      </c>
      <c r="M231" s="107"/>
      <c r="N231" s="112"/>
      <c r="O231" s="115"/>
      <c r="P231" s="113"/>
    </row>
    <row r="232" spans="1:16" ht="15" customHeight="1" x14ac:dyDescent="0.15">
      <c r="A232" s="167" t="s">
        <v>1964</v>
      </c>
      <c r="B232" s="168">
        <v>400459</v>
      </c>
      <c r="C232" s="103" t="s">
        <v>1994</v>
      </c>
      <c r="D232" s="136">
        <v>100</v>
      </c>
      <c r="E232" s="137" t="s">
        <v>1576</v>
      </c>
      <c r="F232" s="106" t="s">
        <v>1995</v>
      </c>
      <c r="G232" s="106" t="s">
        <v>1344</v>
      </c>
      <c r="H232" s="106">
        <v>1.01</v>
      </c>
      <c r="I232" s="106">
        <v>0.5</v>
      </c>
      <c r="J232" s="110" t="s">
        <v>1996</v>
      </c>
      <c r="K232" s="106" t="s">
        <v>1344</v>
      </c>
      <c r="L232" s="106">
        <v>39239000</v>
      </c>
      <c r="M232" s="107"/>
      <c r="N232" s="112"/>
      <c r="O232" s="115"/>
      <c r="P232" s="113"/>
    </row>
    <row r="233" spans="1:16" ht="15" customHeight="1" x14ac:dyDescent="0.15">
      <c r="A233" s="167" t="s">
        <v>1964</v>
      </c>
      <c r="B233" s="109">
        <v>400802</v>
      </c>
      <c r="C233" s="103" t="s">
        <v>1997</v>
      </c>
      <c r="D233" s="136">
        <v>100</v>
      </c>
      <c r="E233" s="137" t="s">
        <v>1576</v>
      </c>
      <c r="F233" s="106" t="s">
        <v>1344</v>
      </c>
      <c r="G233" s="106" t="s">
        <v>1344</v>
      </c>
      <c r="H233" s="106">
        <v>0.75</v>
      </c>
      <c r="I233" s="106">
        <v>0.3</v>
      </c>
      <c r="J233" s="110" t="s">
        <v>1998</v>
      </c>
      <c r="K233" s="110" t="s">
        <v>1999</v>
      </c>
      <c r="L233" s="106">
        <v>39239000</v>
      </c>
      <c r="M233" s="107"/>
      <c r="N233" s="112"/>
      <c r="O233" s="133"/>
      <c r="P233" s="113"/>
    </row>
    <row r="234" spans="1:16" s="95" customFormat="1" ht="15" customHeight="1" x14ac:dyDescent="0.15">
      <c r="A234" s="167" t="s">
        <v>1964</v>
      </c>
      <c r="B234" s="109">
        <v>400465</v>
      </c>
      <c r="C234" s="103" t="s">
        <v>2000</v>
      </c>
      <c r="D234" s="156">
        <v>100</v>
      </c>
      <c r="E234" s="156" t="s">
        <v>1576</v>
      </c>
      <c r="F234" s="106" t="s">
        <v>2001</v>
      </c>
      <c r="G234" s="106" t="s">
        <v>1344</v>
      </c>
      <c r="H234" s="106">
        <v>1.1399999999999999</v>
      </c>
      <c r="I234" s="106">
        <v>0.5</v>
      </c>
      <c r="J234" s="110" t="s">
        <v>2002</v>
      </c>
      <c r="K234" s="106" t="s">
        <v>1344</v>
      </c>
      <c r="L234" s="106">
        <v>39239000</v>
      </c>
      <c r="M234" s="107"/>
      <c r="N234" s="112"/>
      <c r="O234" s="106"/>
      <c r="P234" s="113"/>
    </row>
    <row r="235" spans="1:16" s="95" customFormat="1" ht="15" customHeight="1" x14ac:dyDescent="0.15">
      <c r="A235" s="167" t="s">
        <v>1964</v>
      </c>
      <c r="B235" s="139">
        <v>400460</v>
      </c>
      <c r="C235" s="162" t="s">
        <v>2003</v>
      </c>
      <c r="D235" s="165">
        <v>100</v>
      </c>
      <c r="E235" s="137" t="s">
        <v>1576</v>
      </c>
      <c r="F235" s="106" t="s">
        <v>2004</v>
      </c>
      <c r="G235" s="106" t="s">
        <v>1344</v>
      </c>
      <c r="H235" s="106">
        <v>1.1399999999999999</v>
      </c>
      <c r="I235" s="106">
        <v>0.56999999999999995</v>
      </c>
      <c r="J235" s="110" t="s">
        <v>2005</v>
      </c>
      <c r="K235" s="106" t="s">
        <v>1344</v>
      </c>
      <c r="L235" s="106">
        <v>39239000</v>
      </c>
      <c r="M235" s="107"/>
      <c r="N235" s="112"/>
      <c r="O235" s="133"/>
      <c r="P235" s="113"/>
    </row>
    <row r="236" spans="1:16" s="95" customFormat="1" ht="15" customHeight="1" x14ac:dyDescent="0.15">
      <c r="A236" s="167" t="s">
        <v>1964</v>
      </c>
      <c r="B236" s="139">
        <v>400485</v>
      </c>
      <c r="C236" s="162" t="s">
        <v>2006</v>
      </c>
      <c r="D236" s="165">
        <v>100</v>
      </c>
      <c r="E236" s="137" t="s">
        <v>1915</v>
      </c>
      <c r="F236" s="106" t="s">
        <v>2007</v>
      </c>
      <c r="G236" s="106" t="s">
        <v>2008</v>
      </c>
      <c r="H236" s="106">
        <v>2.4</v>
      </c>
      <c r="I236" s="106">
        <v>0.6</v>
      </c>
      <c r="J236" s="110" t="s">
        <v>2009</v>
      </c>
      <c r="K236" s="106" t="s">
        <v>1344</v>
      </c>
      <c r="L236" s="106">
        <v>39239000</v>
      </c>
      <c r="M236" s="133"/>
      <c r="N236" s="112"/>
      <c r="O236" s="133"/>
      <c r="P236" s="138"/>
    </row>
    <row r="237" spans="1:16" s="95" customFormat="1" ht="15" customHeight="1" x14ac:dyDescent="0.15">
      <c r="A237" s="167" t="s">
        <v>1964</v>
      </c>
      <c r="B237" s="139">
        <v>400487</v>
      </c>
      <c r="C237" s="162" t="s">
        <v>2010</v>
      </c>
      <c r="D237" s="165">
        <v>100</v>
      </c>
      <c r="E237" s="137" t="s">
        <v>1915</v>
      </c>
      <c r="F237" s="106" t="s">
        <v>2011</v>
      </c>
      <c r="G237" s="106" t="s">
        <v>2012</v>
      </c>
      <c r="H237" s="106">
        <v>2.4</v>
      </c>
      <c r="I237" s="106">
        <v>0.6</v>
      </c>
      <c r="J237" s="110" t="s">
        <v>2013</v>
      </c>
      <c r="K237" s="106" t="s">
        <v>1344</v>
      </c>
      <c r="L237" s="106">
        <v>39239000</v>
      </c>
      <c r="M237" s="133"/>
      <c r="N237" s="112"/>
      <c r="O237" s="133"/>
      <c r="P237" s="138"/>
    </row>
    <row r="238" spans="1:16" s="95" customFormat="1" ht="15" customHeight="1" x14ac:dyDescent="0.15">
      <c r="A238" s="167" t="s">
        <v>1964</v>
      </c>
      <c r="B238" s="139">
        <v>400284</v>
      </c>
      <c r="C238" s="162" t="s">
        <v>2014</v>
      </c>
      <c r="D238" s="165">
        <v>400</v>
      </c>
      <c r="E238" s="137" t="s">
        <v>1712</v>
      </c>
      <c r="F238" s="106" t="s">
        <v>2015</v>
      </c>
      <c r="G238" s="106" t="s">
        <v>1344</v>
      </c>
      <c r="H238" s="106">
        <v>1.1399999999999999</v>
      </c>
      <c r="I238" s="106">
        <v>0.1</v>
      </c>
      <c r="J238" s="110" t="s">
        <v>2016</v>
      </c>
      <c r="K238" s="110" t="s">
        <v>2017</v>
      </c>
      <c r="L238" s="106">
        <v>39239000</v>
      </c>
      <c r="M238" s="133"/>
      <c r="N238" s="112"/>
      <c r="O238" s="133"/>
      <c r="P238" s="138"/>
    </row>
    <row r="239" spans="1:16" s="95" customFormat="1" ht="15" customHeight="1" x14ac:dyDescent="0.15">
      <c r="A239" s="167" t="s">
        <v>1964</v>
      </c>
      <c r="B239" s="139">
        <v>400285</v>
      </c>
      <c r="C239" s="162" t="s">
        <v>2018</v>
      </c>
      <c r="D239" s="165">
        <v>400</v>
      </c>
      <c r="E239" s="137" t="s">
        <v>1712</v>
      </c>
      <c r="F239" s="106" t="s">
        <v>2019</v>
      </c>
      <c r="G239" s="106" t="s">
        <v>1344</v>
      </c>
      <c r="H239" s="106">
        <v>1.24</v>
      </c>
      <c r="I239" s="106">
        <v>0.1</v>
      </c>
      <c r="J239" s="110" t="s">
        <v>2020</v>
      </c>
      <c r="K239" s="110" t="s">
        <v>2021</v>
      </c>
      <c r="L239" s="106">
        <v>39239000</v>
      </c>
      <c r="M239" s="133"/>
      <c r="N239" s="112"/>
      <c r="O239" s="133"/>
      <c r="P239" s="138"/>
    </row>
    <row r="240" spans="1:16" s="95" customFormat="1" ht="15" customHeight="1" x14ac:dyDescent="0.15">
      <c r="A240" s="167" t="s">
        <v>1964</v>
      </c>
      <c r="B240" s="139">
        <v>400283</v>
      </c>
      <c r="C240" s="162" t="s">
        <v>2022</v>
      </c>
      <c r="D240" s="165">
        <v>300</v>
      </c>
      <c r="E240" s="137" t="s">
        <v>2023</v>
      </c>
      <c r="F240" s="106" t="s">
        <v>2024</v>
      </c>
      <c r="G240" s="106" t="s">
        <v>1344</v>
      </c>
      <c r="H240" s="106">
        <v>1.17</v>
      </c>
      <c r="I240" s="106">
        <v>0.1</v>
      </c>
      <c r="J240" s="110" t="s">
        <v>2025</v>
      </c>
      <c r="K240" s="110" t="s">
        <v>2026</v>
      </c>
      <c r="L240" s="106">
        <v>39239000</v>
      </c>
      <c r="M240" s="133"/>
      <c r="N240" s="112"/>
      <c r="O240" s="133"/>
      <c r="P240" s="138"/>
    </row>
    <row r="241" spans="1:16" s="95" customFormat="1" ht="15" customHeight="1" x14ac:dyDescent="0.15">
      <c r="A241" s="167" t="s">
        <v>1964</v>
      </c>
      <c r="B241" s="139">
        <v>400237</v>
      </c>
      <c r="C241" s="162" t="s">
        <v>2027</v>
      </c>
      <c r="D241" s="165">
        <v>100</v>
      </c>
      <c r="E241" s="137" t="s">
        <v>1576</v>
      </c>
      <c r="F241" s="106" t="s">
        <v>2028</v>
      </c>
      <c r="G241" s="106" t="s">
        <v>1344</v>
      </c>
      <c r="H241" s="106">
        <v>0.72</v>
      </c>
      <c r="I241" s="106">
        <v>0.36</v>
      </c>
      <c r="J241" s="110" t="s">
        <v>2029</v>
      </c>
      <c r="K241" s="106" t="s">
        <v>1344</v>
      </c>
      <c r="L241" s="106">
        <v>39239000</v>
      </c>
      <c r="M241" s="133"/>
      <c r="N241" s="112"/>
      <c r="O241" s="106"/>
      <c r="P241" s="138"/>
    </row>
    <row r="242" spans="1:16" s="95" customFormat="1" ht="15" customHeight="1" x14ac:dyDescent="0.15">
      <c r="A242" s="167" t="s">
        <v>1964</v>
      </c>
      <c r="B242" s="109">
        <v>400803</v>
      </c>
      <c r="C242" s="103" t="s">
        <v>2030</v>
      </c>
      <c r="D242" s="165">
        <v>100</v>
      </c>
      <c r="E242" s="137" t="s">
        <v>1576</v>
      </c>
      <c r="F242" s="106" t="s">
        <v>1344</v>
      </c>
      <c r="G242" s="106" t="s">
        <v>1344</v>
      </c>
      <c r="H242" s="106">
        <v>0.44</v>
      </c>
      <c r="I242" s="106">
        <v>0.22</v>
      </c>
      <c r="J242" s="110" t="s">
        <v>2031</v>
      </c>
      <c r="K242" s="110" t="s">
        <v>2032</v>
      </c>
      <c r="L242" s="106">
        <v>39235000</v>
      </c>
      <c r="M242" s="107"/>
      <c r="N242" s="112"/>
      <c r="O242" s="115"/>
      <c r="P242" s="113"/>
    </row>
    <row r="243" spans="1:16" s="95" customFormat="1" ht="15" customHeight="1" x14ac:dyDescent="0.15">
      <c r="A243" s="101" t="s">
        <v>2033</v>
      </c>
      <c r="B243" s="139">
        <v>400356</v>
      </c>
      <c r="C243" s="162" t="s">
        <v>2034</v>
      </c>
      <c r="D243" s="165">
        <v>300</v>
      </c>
      <c r="E243" s="137" t="s">
        <v>2035</v>
      </c>
      <c r="F243" s="106" t="s">
        <v>2036</v>
      </c>
      <c r="G243" s="106" t="s">
        <v>1344</v>
      </c>
      <c r="H243" s="106">
        <v>1.2</v>
      </c>
      <c r="I243" s="106">
        <v>0.3</v>
      </c>
      <c r="J243" s="110" t="s">
        <v>2037</v>
      </c>
      <c r="K243" s="106" t="s">
        <v>1344</v>
      </c>
      <c r="L243" s="106">
        <v>39239000</v>
      </c>
      <c r="M243" s="133"/>
      <c r="N243" s="133"/>
      <c r="O243" s="115"/>
      <c r="P243" s="138"/>
    </row>
    <row r="244" spans="1:16" s="95" customFormat="1" ht="15" customHeight="1" x14ac:dyDescent="0.15">
      <c r="A244" s="101" t="s">
        <v>2033</v>
      </c>
      <c r="B244" s="139">
        <v>400354</v>
      </c>
      <c r="C244" s="162" t="s">
        <v>2038</v>
      </c>
      <c r="D244" s="165">
        <v>300</v>
      </c>
      <c r="E244" s="137" t="s">
        <v>2035</v>
      </c>
      <c r="F244" s="106" t="s">
        <v>2036</v>
      </c>
      <c r="G244" s="106" t="s">
        <v>1344</v>
      </c>
      <c r="H244" s="106">
        <v>1.2</v>
      </c>
      <c r="I244" s="106">
        <v>0.3</v>
      </c>
      <c r="J244" s="110" t="s">
        <v>2039</v>
      </c>
      <c r="K244" s="106" t="s">
        <v>1344</v>
      </c>
      <c r="L244" s="106">
        <v>39239000</v>
      </c>
      <c r="M244" s="133"/>
      <c r="N244" s="133"/>
      <c r="O244" s="115"/>
      <c r="P244" s="138"/>
    </row>
    <row r="245" spans="1:16" s="95" customFormat="1" ht="15" customHeight="1" x14ac:dyDescent="0.15">
      <c r="A245" s="101" t="s">
        <v>2033</v>
      </c>
      <c r="B245" s="139">
        <v>400355</v>
      </c>
      <c r="C245" s="162" t="s">
        <v>2040</v>
      </c>
      <c r="D245" s="165">
        <v>300</v>
      </c>
      <c r="E245" s="137" t="s">
        <v>2035</v>
      </c>
      <c r="F245" s="106" t="s">
        <v>2036</v>
      </c>
      <c r="G245" s="106" t="s">
        <v>1344</v>
      </c>
      <c r="H245" s="106">
        <v>1.2</v>
      </c>
      <c r="I245" s="106">
        <v>0.3</v>
      </c>
      <c r="J245" s="110" t="s">
        <v>2041</v>
      </c>
      <c r="K245" s="106" t="s">
        <v>1344</v>
      </c>
      <c r="L245" s="106">
        <v>39239000</v>
      </c>
      <c r="M245" s="133"/>
      <c r="N245" s="133"/>
      <c r="O245" s="115"/>
      <c r="P245" s="138"/>
    </row>
    <row r="246" spans="1:16" s="95" customFormat="1" ht="15" customHeight="1" x14ac:dyDescent="0.15">
      <c r="A246" s="101" t="s">
        <v>2033</v>
      </c>
      <c r="B246" s="146">
        <v>400355</v>
      </c>
      <c r="C246" s="147" t="s">
        <v>2040</v>
      </c>
      <c r="D246" s="181">
        <v>300</v>
      </c>
      <c r="E246" s="145" t="s">
        <v>2035</v>
      </c>
      <c r="F246" s="106" t="s">
        <v>2036</v>
      </c>
      <c r="G246" s="106" t="s">
        <v>1344</v>
      </c>
      <c r="H246" s="106">
        <v>1.2</v>
      </c>
      <c r="I246" s="106">
        <v>0.3</v>
      </c>
      <c r="J246" s="110" t="s">
        <v>2041</v>
      </c>
      <c r="K246" s="106" t="s">
        <v>1344</v>
      </c>
      <c r="L246" s="106">
        <v>39239000</v>
      </c>
      <c r="M246" s="133"/>
      <c r="N246" s="133"/>
      <c r="O246" s="115"/>
      <c r="P246" s="138"/>
    </row>
    <row r="247" spans="1:16" s="95" customFormat="1" ht="15" customHeight="1" x14ac:dyDescent="0.15">
      <c r="A247" s="101" t="s">
        <v>2033</v>
      </c>
      <c r="B247" s="139">
        <v>400195</v>
      </c>
      <c r="C247" s="163" t="s">
        <v>2042</v>
      </c>
      <c r="D247" s="165">
        <v>100</v>
      </c>
      <c r="E247" s="137" t="s">
        <v>1880</v>
      </c>
      <c r="F247" s="106" t="s">
        <v>2043</v>
      </c>
      <c r="G247" s="106" t="s">
        <v>1344</v>
      </c>
      <c r="H247" s="106">
        <v>0.67</v>
      </c>
      <c r="I247" s="106">
        <v>0.67</v>
      </c>
      <c r="J247" s="110" t="s">
        <v>2044</v>
      </c>
      <c r="K247" s="106" t="s">
        <v>1344</v>
      </c>
      <c r="L247" s="106">
        <v>39239000</v>
      </c>
      <c r="M247" s="107"/>
      <c r="N247" s="133"/>
      <c r="O247" s="133"/>
      <c r="P247" s="138"/>
    </row>
    <row r="248" spans="1:16" s="95" customFormat="1" ht="15" customHeight="1" x14ac:dyDescent="0.15">
      <c r="A248" s="101" t="s">
        <v>2033</v>
      </c>
      <c r="B248" s="139">
        <v>400193</v>
      </c>
      <c r="C248" s="162" t="s">
        <v>2045</v>
      </c>
      <c r="D248" s="165">
        <v>100</v>
      </c>
      <c r="E248" s="137" t="s">
        <v>1880</v>
      </c>
      <c r="F248" s="106" t="s">
        <v>2043</v>
      </c>
      <c r="G248" s="106" t="s">
        <v>1344</v>
      </c>
      <c r="H248" s="106">
        <v>0.67</v>
      </c>
      <c r="I248" s="106">
        <v>0.67</v>
      </c>
      <c r="J248" s="110" t="s">
        <v>2046</v>
      </c>
      <c r="K248" s="106" t="s">
        <v>1344</v>
      </c>
      <c r="L248" s="106">
        <v>39239000</v>
      </c>
      <c r="M248" s="107"/>
      <c r="N248" s="133"/>
      <c r="O248" s="133"/>
      <c r="P248" s="138"/>
    </row>
    <row r="249" spans="1:16" s="95" customFormat="1" ht="15" customHeight="1" x14ac:dyDescent="0.15">
      <c r="A249" s="101" t="s">
        <v>2033</v>
      </c>
      <c r="B249" s="139">
        <v>400196</v>
      </c>
      <c r="C249" s="164" t="s">
        <v>2047</v>
      </c>
      <c r="D249" s="165">
        <v>100</v>
      </c>
      <c r="E249" s="137" t="s">
        <v>1880</v>
      </c>
      <c r="F249" s="106" t="s">
        <v>2043</v>
      </c>
      <c r="G249" s="106" t="s">
        <v>1344</v>
      </c>
      <c r="H249" s="106">
        <v>0.67</v>
      </c>
      <c r="I249" s="106">
        <v>0.67</v>
      </c>
      <c r="J249" s="110" t="s">
        <v>2048</v>
      </c>
      <c r="K249" s="106" t="s">
        <v>1344</v>
      </c>
      <c r="L249" s="106">
        <v>39239000</v>
      </c>
      <c r="M249" s="107"/>
      <c r="N249" s="133"/>
      <c r="O249" s="133"/>
      <c r="P249" s="138"/>
    </row>
    <row r="250" spans="1:16" s="95" customFormat="1" ht="15" customHeight="1" x14ac:dyDescent="0.15">
      <c r="A250" s="101" t="s">
        <v>2033</v>
      </c>
      <c r="B250" s="139">
        <v>400194</v>
      </c>
      <c r="C250" s="135" t="s">
        <v>2049</v>
      </c>
      <c r="D250" s="165">
        <v>100</v>
      </c>
      <c r="E250" s="137" t="s">
        <v>1880</v>
      </c>
      <c r="F250" s="106" t="s">
        <v>2043</v>
      </c>
      <c r="G250" s="106" t="s">
        <v>1344</v>
      </c>
      <c r="H250" s="106">
        <v>0.67</v>
      </c>
      <c r="I250" s="106">
        <v>0.67</v>
      </c>
      <c r="J250" s="110" t="s">
        <v>2050</v>
      </c>
      <c r="K250" s="106" t="s">
        <v>1344</v>
      </c>
      <c r="L250" s="106">
        <v>39239000</v>
      </c>
      <c r="M250" s="107"/>
      <c r="N250" s="133"/>
      <c r="O250" s="133"/>
      <c r="P250" s="138"/>
    </row>
    <row r="251" spans="1:16" s="95" customFormat="1" ht="15" customHeight="1" x14ac:dyDescent="0.15">
      <c r="A251" s="101" t="s">
        <v>2033</v>
      </c>
      <c r="B251" s="139">
        <v>400275</v>
      </c>
      <c r="C251" s="162" t="s">
        <v>2055</v>
      </c>
      <c r="D251" s="165">
        <v>100</v>
      </c>
      <c r="E251" s="137" t="s">
        <v>1880</v>
      </c>
      <c r="F251" s="106" t="s">
        <v>2036</v>
      </c>
      <c r="G251" s="106" t="s">
        <v>1344</v>
      </c>
      <c r="H251" s="106">
        <v>1</v>
      </c>
      <c r="I251" s="106">
        <v>1</v>
      </c>
      <c r="J251" s="110" t="s">
        <v>2056</v>
      </c>
      <c r="K251" s="106" t="s">
        <v>1344</v>
      </c>
      <c r="L251" s="106">
        <v>39239000</v>
      </c>
      <c r="M251" s="133"/>
      <c r="N251" s="133"/>
      <c r="O251" s="133"/>
      <c r="P251" s="113"/>
    </row>
    <row r="252" spans="1:16" s="95" customFormat="1" ht="15" customHeight="1" x14ac:dyDescent="0.15">
      <c r="A252" s="101" t="s">
        <v>2033</v>
      </c>
      <c r="B252" s="139">
        <v>400273</v>
      </c>
      <c r="C252" s="162" t="s">
        <v>2057</v>
      </c>
      <c r="D252" s="165">
        <v>100</v>
      </c>
      <c r="E252" s="137" t="s">
        <v>1880</v>
      </c>
      <c r="F252" s="106" t="s">
        <v>2036</v>
      </c>
      <c r="G252" s="106" t="s">
        <v>1344</v>
      </c>
      <c r="H252" s="106">
        <v>1</v>
      </c>
      <c r="I252" s="106">
        <v>1</v>
      </c>
      <c r="J252" s="110" t="s">
        <v>2058</v>
      </c>
      <c r="K252" s="106" t="s">
        <v>1344</v>
      </c>
      <c r="L252" s="106">
        <v>39239000</v>
      </c>
      <c r="M252" s="133"/>
      <c r="N252" s="133"/>
      <c r="O252" s="133"/>
      <c r="P252" s="113"/>
    </row>
    <row r="253" spans="1:16" ht="15" customHeight="1" x14ac:dyDescent="0.15">
      <c r="A253" s="101" t="s">
        <v>2033</v>
      </c>
      <c r="B253" s="139">
        <v>400274</v>
      </c>
      <c r="C253" s="162" t="s">
        <v>2059</v>
      </c>
      <c r="D253" s="165">
        <v>100</v>
      </c>
      <c r="E253" s="137" t="s">
        <v>1880</v>
      </c>
      <c r="F253" s="106" t="s">
        <v>2036</v>
      </c>
      <c r="G253" s="106" t="s">
        <v>1344</v>
      </c>
      <c r="H253" s="106">
        <v>1</v>
      </c>
      <c r="I253" s="106">
        <v>1</v>
      </c>
      <c r="J253" s="110" t="s">
        <v>2060</v>
      </c>
      <c r="K253" s="106" t="s">
        <v>1344</v>
      </c>
      <c r="L253" s="106">
        <v>39239000</v>
      </c>
      <c r="M253" s="133"/>
      <c r="N253" s="133"/>
      <c r="O253" s="133"/>
      <c r="P253" s="113"/>
    </row>
    <row r="254" spans="1:16" ht="15" customHeight="1" x14ac:dyDescent="0.15">
      <c r="A254" s="101" t="s">
        <v>2033</v>
      </c>
      <c r="B254" s="139">
        <v>400353</v>
      </c>
      <c r="C254" s="162" t="s">
        <v>2061</v>
      </c>
      <c r="D254" s="165">
        <v>100</v>
      </c>
      <c r="E254" s="137" t="s">
        <v>1880</v>
      </c>
      <c r="F254" s="106" t="s">
        <v>2036</v>
      </c>
      <c r="G254" s="106" t="s">
        <v>1344</v>
      </c>
      <c r="H254" s="106">
        <v>1</v>
      </c>
      <c r="I254" s="106">
        <v>1</v>
      </c>
      <c r="J254" s="110" t="s">
        <v>2062</v>
      </c>
      <c r="K254" s="106" t="s">
        <v>1344</v>
      </c>
      <c r="L254" s="106">
        <v>39239000</v>
      </c>
      <c r="M254" s="133"/>
      <c r="N254" s="133"/>
      <c r="O254" s="133"/>
      <c r="P254" s="113"/>
    </row>
    <row r="255" spans="1:16" ht="15" customHeight="1" x14ac:dyDescent="0.15">
      <c r="A255" s="101" t="s">
        <v>2033</v>
      </c>
      <c r="B255" s="109">
        <v>400467</v>
      </c>
      <c r="C255" s="166" t="s">
        <v>2051</v>
      </c>
      <c r="D255" s="137">
        <v>100</v>
      </c>
      <c r="E255" s="137" t="s">
        <v>1576</v>
      </c>
      <c r="F255" s="106" t="s">
        <v>2052</v>
      </c>
      <c r="G255" s="106" t="s">
        <v>2053</v>
      </c>
      <c r="H255" s="106">
        <v>2.2999999999999998</v>
      </c>
      <c r="I255" s="106">
        <v>1.1499999999999999</v>
      </c>
      <c r="J255" s="110" t="s">
        <v>2054</v>
      </c>
      <c r="K255" s="106" t="s">
        <v>1344</v>
      </c>
      <c r="L255" s="106">
        <v>39239000</v>
      </c>
      <c r="M255" s="107"/>
      <c r="N255" s="133"/>
      <c r="O255" s="133"/>
      <c r="P255" s="113"/>
    </row>
    <row r="256" spans="1:16" ht="15" customHeight="1" x14ac:dyDescent="0.15">
      <c r="A256" s="101" t="s">
        <v>2033</v>
      </c>
      <c r="B256" s="139">
        <v>400466</v>
      </c>
      <c r="C256" s="162" t="s">
        <v>2063</v>
      </c>
      <c r="D256" s="136">
        <v>100</v>
      </c>
      <c r="E256" s="137" t="s">
        <v>1576</v>
      </c>
      <c r="F256" s="106" t="s">
        <v>2052</v>
      </c>
      <c r="G256" s="106" t="s">
        <v>2053</v>
      </c>
      <c r="H256" s="106">
        <v>2.2999999999999998</v>
      </c>
      <c r="I256" s="106">
        <v>1.1499999999999999</v>
      </c>
      <c r="J256" s="110" t="s">
        <v>2064</v>
      </c>
      <c r="K256" s="106" t="s">
        <v>1344</v>
      </c>
      <c r="L256" s="106">
        <v>39239000</v>
      </c>
      <c r="M256" s="107"/>
      <c r="N256" s="133"/>
      <c r="O256" s="133"/>
      <c r="P256" s="113"/>
    </row>
    <row r="257" spans="1:16" ht="15" customHeight="1" x14ac:dyDescent="0.15">
      <c r="A257" s="101" t="s">
        <v>2065</v>
      </c>
      <c r="B257" s="109">
        <v>400086</v>
      </c>
      <c r="C257" s="111" t="s">
        <v>2066</v>
      </c>
      <c r="D257" s="156">
        <v>400</v>
      </c>
      <c r="E257" s="156" t="s">
        <v>1703</v>
      </c>
      <c r="F257" s="106" t="s">
        <v>2067</v>
      </c>
      <c r="G257" s="106" t="s">
        <v>1344</v>
      </c>
      <c r="H257" s="106">
        <v>1.1599999999999999</v>
      </c>
      <c r="I257" s="106">
        <v>0.57999999999999996</v>
      </c>
      <c r="J257" s="106" t="s">
        <v>1344</v>
      </c>
      <c r="K257" s="106" t="s">
        <v>1344</v>
      </c>
      <c r="L257" s="106">
        <v>39239000</v>
      </c>
      <c r="M257" s="107"/>
      <c r="N257" s="112"/>
      <c r="O257" s="106"/>
      <c r="P257" s="108"/>
    </row>
    <row r="258" spans="1:16" ht="15" customHeight="1" x14ac:dyDescent="0.15">
      <c r="A258" s="101" t="s">
        <v>2065</v>
      </c>
      <c r="B258" s="109">
        <v>400055</v>
      </c>
      <c r="C258" s="103" t="s">
        <v>2068</v>
      </c>
      <c r="D258" s="156">
        <v>400</v>
      </c>
      <c r="E258" s="156" t="s">
        <v>1703</v>
      </c>
      <c r="F258" s="106" t="s">
        <v>2067</v>
      </c>
      <c r="G258" s="106" t="s">
        <v>2069</v>
      </c>
      <c r="H258" s="106">
        <v>1.28</v>
      </c>
      <c r="I258" s="106">
        <v>0.64</v>
      </c>
      <c r="J258" s="110" t="s">
        <v>2070</v>
      </c>
      <c r="K258" s="106" t="s">
        <v>1344</v>
      </c>
      <c r="L258" s="106">
        <v>39239000</v>
      </c>
      <c r="M258" s="107"/>
      <c r="N258" s="112"/>
      <c r="O258" s="106"/>
      <c r="P258" s="108"/>
    </row>
    <row r="259" spans="1:16" ht="15" customHeight="1" x14ac:dyDescent="0.15">
      <c r="A259" s="101" t="s">
        <v>2065</v>
      </c>
      <c r="B259" s="109">
        <v>400089</v>
      </c>
      <c r="C259" s="111" t="s">
        <v>2071</v>
      </c>
      <c r="D259" s="104">
        <v>400</v>
      </c>
      <c r="E259" s="105" t="s">
        <v>1703</v>
      </c>
      <c r="F259" s="106" t="s">
        <v>2072</v>
      </c>
      <c r="G259" s="106" t="s">
        <v>2073</v>
      </c>
      <c r="H259" s="106">
        <v>1.94</v>
      </c>
      <c r="I259" s="106">
        <v>0.97</v>
      </c>
      <c r="J259" s="106" t="s">
        <v>1344</v>
      </c>
      <c r="K259" s="106" t="s">
        <v>1344</v>
      </c>
      <c r="L259" s="106">
        <v>39239000</v>
      </c>
      <c r="M259" s="107"/>
      <c r="N259" s="112"/>
      <c r="O259" s="106"/>
      <c r="P259" s="108"/>
    </row>
    <row r="260" spans="1:16" ht="15" customHeight="1" x14ac:dyDescent="0.15">
      <c r="A260" s="101" t="s">
        <v>2065</v>
      </c>
      <c r="B260" s="109">
        <v>400056</v>
      </c>
      <c r="C260" s="103" t="s">
        <v>2074</v>
      </c>
      <c r="D260" s="104">
        <v>400</v>
      </c>
      <c r="E260" s="105" t="s">
        <v>1703</v>
      </c>
      <c r="F260" s="106" t="s">
        <v>2072</v>
      </c>
      <c r="G260" s="106" t="s">
        <v>2073</v>
      </c>
      <c r="H260" s="106">
        <v>1.94</v>
      </c>
      <c r="I260" s="106">
        <v>0.97</v>
      </c>
      <c r="J260" s="110" t="s">
        <v>2075</v>
      </c>
      <c r="K260" s="106" t="s">
        <v>1344</v>
      </c>
      <c r="L260" s="106">
        <v>39239000</v>
      </c>
      <c r="M260" s="107"/>
      <c r="N260" s="112"/>
      <c r="O260" s="106"/>
      <c r="P260" s="108"/>
    </row>
    <row r="261" spans="1:16" ht="15" customHeight="1" x14ac:dyDescent="0.15">
      <c r="A261" s="101" t="s">
        <v>2065</v>
      </c>
      <c r="B261" s="109">
        <v>400122</v>
      </c>
      <c r="C261" s="103" t="s">
        <v>2076</v>
      </c>
      <c r="D261" s="104">
        <v>400</v>
      </c>
      <c r="E261" s="105" t="s">
        <v>1703</v>
      </c>
      <c r="F261" s="106" t="s">
        <v>2077</v>
      </c>
      <c r="G261" s="106" t="s">
        <v>1344</v>
      </c>
      <c r="H261" s="106">
        <v>2.33</v>
      </c>
      <c r="I261" s="106">
        <v>1.1599999999999999</v>
      </c>
      <c r="J261" s="110" t="s">
        <v>2078</v>
      </c>
      <c r="K261" s="106" t="s">
        <v>1344</v>
      </c>
      <c r="L261" s="106">
        <v>39239000</v>
      </c>
      <c r="M261" s="107"/>
      <c r="N261" s="106"/>
      <c r="O261" s="106"/>
      <c r="P261" s="108"/>
    </row>
    <row r="262" spans="1:16" ht="15" customHeight="1" x14ac:dyDescent="0.15">
      <c r="A262" s="101" t="s">
        <v>2065</v>
      </c>
      <c r="B262" s="109">
        <v>400097</v>
      </c>
      <c r="C262" s="103" t="s">
        <v>2079</v>
      </c>
      <c r="D262" s="104">
        <v>400</v>
      </c>
      <c r="E262" s="119" t="s">
        <v>1703</v>
      </c>
      <c r="F262" s="120" t="s">
        <v>2080</v>
      </c>
      <c r="G262" s="120" t="s">
        <v>2081</v>
      </c>
      <c r="H262" s="120">
        <v>3.18</v>
      </c>
      <c r="I262" s="120">
        <v>1.59</v>
      </c>
      <c r="J262" s="121" t="s">
        <v>2082</v>
      </c>
      <c r="K262" s="120" t="s">
        <v>1344</v>
      </c>
      <c r="L262" s="120">
        <v>39239000</v>
      </c>
      <c r="M262" s="122"/>
      <c r="N262" s="120"/>
      <c r="O262" s="120"/>
      <c r="P262" s="159"/>
    </row>
    <row r="263" spans="1:16" ht="15" customHeight="1" x14ac:dyDescent="0.15">
      <c r="A263" s="101" t="s">
        <v>2083</v>
      </c>
      <c r="B263" s="102">
        <v>400478</v>
      </c>
      <c r="C263" s="103" t="s">
        <v>651</v>
      </c>
      <c r="D263" s="104">
        <v>400</v>
      </c>
      <c r="E263" s="105" t="s">
        <v>2084</v>
      </c>
      <c r="F263" s="106" t="s">
        <v>2085</v>
      </c>
      <c r="G263" s="106" t="s">
        <v>1344</v>
      </c>
      <c r="H263" s="106">
        <v>1.2</v>
      </c>
      <c r="I263" s="106">
        <v>0.06</v>
      </c>
      <c r="J263" s="110" t="s">
        <v>2086</v>
      </c>
      <c r="K263" s="110" t="s">
        <v>2087</v>
      </c>
      <c r="L263" s="106">
        <v>39239000</v>
      </c>
      <c r="M263" s="106"/>
      <c r="N263" s="112"/>
      <c r="O263" s="115"/>
      <c r="P263" s="108"/>
    </row>
    <row r="264" spans="1:16" ht="15" customHeight="1" x14ac:dyDescent="0.15">
      <c r="A264" s="101" t="s">
        <v>2083</v>
      </c>
      <c r="B264" s="109">
        <v>400212</v>
      </c>
      <c r="C264" s="103" t="s">
        <v>2088</v>
      </c>
      <c r="D264" s="104">
        <v>400</v>
      </c>
      <c r="E264" s="105" t="s">
        <v>2089</v>
      </c>
      <c r="F264" s="106" t="s">
        <v>2090</v>
      </c>
      <c r="G264" s="106" t="s">
        <v>1344</v>
      </c>
      <c r="H264" s="106">
        <v>0.76</v>
      </c>
      <c r="I264" s="106">
        <v>0.04</v>
      </c>
      <c r="J264" s="110" t="s">
        <v>2091</v>
      </c>
      <c r="K264" s="110" t="s">
        <v>2092</v>
      </c>
      <c r="L264" s="106">
        <v>39241000</v>
      </c>
      <c r="M264" s="106"/>
      <c r="N264" s="112"/>
      <c r="O264" s="115"/>
      <c r="P264" s="108"/>
    </row>
    <row r="265" spans="1:16" ht="15" customHeight="1" x14ac:dyDescent="0.15">
      <c r="A265" s="101" t="s">
        <v>2083</v>
      </c>
      <c r="B265" s="109">
        <v>400214</v>
      </c>
      <c r="C265" s="103" t="s">
        <v>2093</v>
      </c>
      <c r="D265" s="104">
        <v>400</v>
      </c>
      <c r="E265" s="105" t="s">
        <v>2089</v>
      </c>
      <c r="F265" s="106" t="s">
        <v>2094</v>
      </c>
      <c r="G265" s="106" t="s">
        <v>1344</v>
      </c>
      <c r="H265" s="106">
        <v>1.39</v>
      </c>
      <c r="I265" s="106">
        <v>7.0000000000000007E-2</v>
      </c>
      <c r="J265" s="110" t="s">
        <v>2095</v>
      </c>
      <c r="K265" s="110" t="s">
        <v>2096</v>
      </c>
      <c r="L265" s="106">
        <v>39241000</v>
      </c>
      <c r="M265" s="106"/>
      <c r="N265" s="112"/>
      <c r="O265" s="106"/>
      <c r="P265" s="108"/>
    </row>
    <row r="266" spans="1:16" ht="15" customHeight="1" x14ac:dyDescent="0.15">
      <c r="A266" s="101" t="s">
        <v>2083</v>
      </c>
      <c r="B266" s="109">
        <v>400215</v>
      </c>
      <c r="C266" s="103" t="s">
        <v>2097</v>
      </c>
      <c r="D266" s="104">
        <v>200</v>
      </c>
      <c r="E266" s="105" t="s">
        <v>276</v>
      </c>
      <c r="F266" s="106" t="s">
        <v>2098</v>
      </c>
      <c r="G266" s="106" t="s">
        <v>1344</v>
      </c>
      <c r="H266" s="106">
        <v>1.07</v>
      </c>
      <c r="I266" s="106">
        <v>0.04</v>
      </c>
      <c r="J266" s="110" t="s">
        <v>2099</v>
      </c>
      <c r="K266" s="110" t="s">
        <v>2100</v>
      </c>
      <c r="L266" s="106">
        <v>39241000</v>
      </c>
      <c r="M266" s="106"/>
      <c r="N266" s="112"/>
      <c r="O266" s="115"/>
      <c r="P266" s="108"/>
    </row>
    <row r="267" spans="1:16" ht="15" customHeight="1" x14ac:dyDescent="0.15">
      <c r="A267" s="101" t="s">
        <v>2083</v>
      </c>
      <c r="B267" s="109">
        <v>400216</v>
      </c>
      <c r="C267" s="103" t="s">
        <v>2101</v>
      </c>
      <c r="D267" s="104">
        <v>200</v>
      </c>
      <c r="E267" s="105" t="s">
        <v>276</v>
      </c>
      <c r="F267" s="106" t="s">
        <v>2102</v>
      </c>
      <c r="G267" s="106" t="s">
        <v>1344</v>
      </c>
      <c r="H267" s="106">
        <v>1.58</v>
      </c>
      <c r="I267" s="106">
        <v>0.06</v>
      </c>
      <c r="J267" s="110" t="s">
        <v>2103</v>
      </c>
      <c r="K267" s="110" t="s">
        <v>2104</v>
      </c>
      <c r="L267" s="106">
        <v>39241000</v>
      </c>
      <c r="M267" s="106"/>
      <c r="N267" s="112"/>
      <c r="O267" s="115"/>
      <c r="P267" s="108"/>
    </row>
    <row r="268" spans="1:16" s="82" customFormat="1" ht="15" customHeight="1" x14ac:dyDescent="0.15">
      <c r="A268" s="101" t="s">
        <v>2083</v>
      </c>
      <c r="B268" s="146">
        <v>400789</v>
      </c>
      <c r="C268" s="147" t="s">
        <v>2105</v>
      </c>
      <c r="D268" s="144">
        <v>400</v>
      </c>
      <c r="E268" s="145" t="s">
        <v>1703</v>
      </c>
      <c r="F268" s="106" t="s">
        <v>1344</v>
      </c>
      <c r="G268" s="106" t="s">
        <v>1344</v>
      </c>
      <c r="H268" s="106">
        <v>3</v>
      </c>
      <c r="I268" s="106">
        <v>1.5</v>
      </c>
      <c r="J268" s="106" t="s">
        <v>1344</v>
      </c>
      <c r="K268" s="106" t="s">
        <v>1344</v>
      </c>
      <c r="L268" s="106">
        <v>39241000</v>
      </c>
      <c r="M268" s="106"/>
      <c r="N268" s="106"/>
      <c r="O268" s="115"/>
      <c r="P268" s="108"/>
    </row>
    <row r="269" spans="1:16" ht="15" customHeight="1" thickBot="1" x14ac:dyDescent="0.2">
      <c r="A269" s="173" t="s">
        <v>2083</v>
      </c>
      <c r="B269" s="169">
        <v>400213</v>
      </c>
      <c r="C269" s="170" t="s">
        <v>2106</v>
      </c>
      <c r="D269" s="182">
        <v>400</v>
      </c>
      <c r="E269" s="184" t="s">
        <v>2084</v>
      </c>
      <c r="F269" s="171" t="s">
        <v>2085</v>
      </c>
      <c r="G269" s="171" t="s">
        <v>1344</v>
      </c>
      <c r="H269" s="171">
        <v>1.2</v>
      </c>
      <c r="I269" s="171">
        <v>0.06</v>
      </c>
      <c r="J269" s="171" t="s">
        <v>1344</v>
      </c>
      <c r="K269" s="171" t="s">
        <v>1344</v>
      </c>
      <c r="L269" s="171">
        <v>39241000</v>
      </c>
      <c r="M269" s="171"/>
      <c r="N269" s="172"/>
      <c r="O269" s="171"/>
      <c r="P269" s="194"/>
    </row>
    <row r="272" spans="1:16" x14ac:dyDescent="0.15">
      <c r="C272" s="96"/>
    </row>
  </sheetData>
  <sheetProtection selectLockedCells="1" selectUnlockedCells="1"/>
  <autoFilter ref="A3:P269" xr:uid="{00000000-0009-0000-0000-000003000000}">
    <sortState xmlns:xlrd2="http://schemas.microsoft.com/office/spreadsheetml/2017/richdata2" ref="A4:P269">
      <sortCondition ref="A4:A269"/>
      <sortCondition ref="C4:C269"/>
    </sortState>
  </autoFilter>
  <pageMargins left="0.25" right="0.25" top="0.75" bottom="0.75" header="0.3" footer="0.3"/>
  <pageSetup paperSize="9" firstPageNumber="0" orientation="landscape" useFirstPageNumber="1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4.9989318521683403E-2"/>
    <pageSetUpPr fitToPage="1"/>
  </sheetPr>
  <dimension ref="A1:G218"/>
  <sheetViews>
    <sheetView workbookViewId="0">
      <selection activeCell="D7" sqref="D7"/>
    </sheetView>
  </sheetViews>
  <sheetFormatPr baseColWidth="10" defaultColWidth="11.5" defaultRowHeight="15" x14ac:dyDescent="0.15"/>
  <cols>
    <col min="1" max="1" width="10.6640625" style="23" customWidth="1"/>
    <col min="2" max="3" width="8.6640625" style="23" customWidth="1"/>
    <col min="4" max="4" width="60.83203125" style="23" customWidth="1"/>
    <col min="5" max="5" width="8.6640625" style="71" customWidth="1"/>
    <col min="6" max="6" width="8.6640625" style="23" customWidth="1"/>
    <col min="7" max="7" width="12" style="47" bestFit="1" customWidth="1"/>
    <col min="8" max="16384" width="11.5" style="23"/>
  </cols>
  <sheetData>
    <row r="1" spans="1:7" ht="20.25" customHeight="1" thickBot="1" x14ac:dyDescent="0.2">
      <c r="A1" s="307" t="s">
        <v>382</v>
      </c>
      <c r="B1" s="308"/>
      <c r="C1" s="308"/>
      <c r="D1" s="308"/>
      <c r="E1" s="60" t="s">
        <v>383</v>
      </c>
      <c r="F1" s="311" t="e">
        <f>+#REF!</f>
        <v>#REF!</v>
      </c>
      <c r="G1" s="312"/>
    </row>
    <row r="2" spans="1:7" ht="20.25" customHeight="1" thickBot="1" x14ac:dyDescent="0.2">
      <c r="A2" s="309"/>
      <c r="B2" s="310"/>
      <c r="C2" s="310"/>
      <c r="D2" s="310"/>
      <c r="E2" s="61" t="s">
        <v>384</v>
      </c>
      <c r="F2" s="313" t="e">
        <f>+#REF!</f>
        <v>#REF!</v>
      </c>
      <c r="G2" s="314"/>
    </row>
    <row r="3" spans="1:7" ht="20.25" customHeight="1" thickBot="1" x14ac:dyDescent="0.2">
      <c r="A3" s="74"/>
      <c r="B3" s="75"/>
      <c r="C3" s="75"/>
      <c r="D3" s="75"/>
      <c r="E3" s="76"/>
      <c r="F3" s="77"/>
      <c r="G3" s="78"/>
    </row>
    <row r="4" spans="1:7" x14ac:dyDescent="0.15">
      <c r="A4" s="304" t="s">
        <v>385</v>
      </c>
      <c r="B4" s="24" t="s">
        <v>386</v>
      </c>
      <c r="C4" s="24"/>
      <c r="D4" s="24"/>
      <c r="E4" s="62"/>
      <c r="F4" s="24"/>
      <c r="G4" s="25"/>
    </row>
    <row r="5" spans="1:7" ht="16" x14ac:dyDescent="0.15">
      <c r="A5" s="305"/>
      <c r="B5" s="73" t="s">
        <v>1323</v>
      </c>
      <c r="E5" s="63"/>
      <c r="F5" s="48" t="s">
        <v>387</v>
      </c>
      <c r="G5" s="25"/>
    </row>
    <row r="6" spans="1:7" ht="16" x14ac:dyDescent="0.15">
      <c r="A6" s="305"/>
      <c r="B6" s="73" t="s">
        <v>1324</v>
      </c>
      <c r="E6" s="63"/>
      <c r="F6" s="28" t="s">
        <v>388</v>
      </c>
      <c r="G6" s="29"/>
    </row>
    <row r="7" spans="1:7" x14ac:dyDescent="0.15">
      <c r="A7" s="26"/>
      <c r="E7" s="63"/>
      <c r="F7" s="28"/>
      <c r="G7" s="30"/>
    </row>
    <row r="8" spans="1:7" x14ac:dyDescent="0.15">
      <c r="A8" s="306" t="s">
        <v>389</v>
      </c>
      <c r="B8" s="24" t="s">
        <v>390</v>
      </c>
      <c r="C8" s="24"/>
      <c r="D8" s="24"/>
      <c r="E8" s="62"/>
      <c r="F8" s="24"/>
      <c r="G8" s="25"/>
    </row>
    <row r="9" spans="1:7" ht="16" x14ac:dyDescent="0.15">
      <c r="A9" s="306"/>
      <c r="B9" s="23" t="s">
        <v>1325</v>
      </c>
      <c r="E9" s="63"/>
      <c r="F9" s="27" t="s">
        <v>391</v>
      </c>
      <c r="G9" s="29"/>
    </row>
    <row r="10" spans="1:7" ht="15" customHeight="1" x14ac:dyDescent="0.15">
      <c r="A10" s="306"/>
      <c r="B10" s="23" t="s">
        <v>392</v>
      </c>
      <c r="E10" s="63"/>
      <c r="F10" s="28" t="s">
        <v>393</v>
      </c>
      <c r="G10" s="30"/>
    </row>
    <row r="11" spans="1:7" x14ac:dyDescent="0.15">
      <c r="A11" s="31"/>
      <c r="E11" s="63"/>
      <c r="G11" s="25"/>
    </row>
    <row r="12" spans="1:7" s="32" customFormat="1" ht="40" customHeight="1" x14ac:dyDescent="0.15">
      <c r="A12" s="58" t="s">
        <v>414</v>
      </c>
      <c r="B12" s="315" t="s">
        <v>394</v>
      </c>
      <c r="C12" s="316"/>
      <c r="D12" s="56" t="s">
        <v>395</v>
      </c>
      <c r="E12" s="64" t="s">
        <v>416</v>
      </c>
      <c r="F12" s="56" t="s">
        <v>396</v>
      </c>
      <c r="G12" s="57" t="s">
        <v>397</v>
      </c>
    </row>
    <row r="13" spans="1:7" ht="15" customHeight="1" x14ac:dyDescent="0.15">
      <c r="A13" s="33" t="e">
        <f>+#REF!</f>
        <v>#REF!</v>
      </c>
      <c r="B13" s="34" t="e">
        <f>+#REF!</f>
        <v>#REF!</v>
      </c>
      <c r="C13" s="35" t="s">
        <v>398</v>
      </c>
      <c r="D13" s="59" t="e">
        <f>+VLOOKUP(A13,MPpp!$A$1:$L$401,4,0)</f>
        <v>#REF!</v>
      </c>
      <c r="E13" s="65" t="e">
        <f>+VLOOKUP(A13,MPpp!$A$1:$L$401,6,0)</f>
        <v>#REF!</v>
      </c>
      <c r="F13" s="36" t="e">
        <f>+#REF!</f>
        <v>#REF!</v>
      </c>
      <c r="G13" s="37" t="e">
        <f t="shared" ref="G13:G44" si="0">+F13*B13</f>
        <v>#REF!</v>
      </c>
    </row>
    <row r="14" spans="1:7" ht="15" customHeight="1" x14ac:dyDescent="0.15">
      <c r="A14" s="33" t="e">
        <f>+#REF!</f>
        <v>#REF!</v>
      </c>
      <c r="B14" s="34" t="e">
        <f>+#REF!</f>
        <v>#REF!</v>
      </c>
      <c r="C14" s="35" t="s">
        <v>398</v>
      </c>
      <c r="D14" s="59" t="e">
        <f>+VLOOKUP(A14,MPpp!$A$1:$L$401,4,0)</f>
        <v>#REF!</v>
      </c>
      <c r="E14" s="65" t="e">
        <f>+VLOOKUP(A14,MPpp!$A$1:$L$401,6,0)</f>
        <v>#REF!</v>
      </c>
      <c r="F14" s="36" t="e">
        <f>+#REF!</f>
        <v>#REF!</v>
      </c>
      <c r="G14" s="37" t="e">
        <f t="shared" si="0"/>
        <v>#REF!</v>
      </c>
    </row>
    <row r="15" spans="1:7" ht="15" customHeight="1" x14ac:dyDescent="0.15">
      <c r="A15" s="33" t="e">
        <f>+#REF!</f>
        <v>#REF!</v>
      </c>
      <c r="B15" s="34" t="e">
        <f>+#REF!</f>
        <v>#REF!</v>
      </c>
      <c r="C15" s="35" t="s">
        <v>398</v>
      </c>
      <c r="D15" s="59" t="e">
        <f>+VLOOKUP(A15,MPpp!$A$1:$L$401,4,0)</f>
        <v>#REF!</v>
      </c>
      <c r="E15" s="65" t="e">
        <f>+VLOOKUP(A15,MPpp!$A$1:$L$401,6,0)</f>
        <v>#REF!</v>
      </c>
      <c r="F15" s="36" t="e">
        <f>+#REF!</f>
        <v>#REF!</v>
      </c>
      <c r="G15" s="37" t="e">
        <f t="shared" si="0"/>
        <v>#REF!</v>
      </c>
    </row>
    <row r="16" spans="1:7" ht="15" customHeight="1" x14ac:dyDescent="0.15">
      <c r="A16" s="33" t="e">
        <f>+#REF!</f>
        <v>#REF!</v>
      </c>
      <c r="B16" s="34" t="e">
        <f>+#REF!</f>
        <v>#REF!</v>
      </c>
      <c r="C16" s="35" t="s">
        <v>398</v>
      </c>
      <c r="D16" s="59" t="e">
        <f>+VLOOKUP(A16,MPpp!$A$1:$L$401,4,0)</f>
        <v>#REF!</v>
      </c>
      <c r="E16" s="65" t="e">
        <f>+VLOOKUP(A16,MPpp!$A$1:$L$401,6,0)</f>
        <v>#REF!</v>
      </c>
      <c r="F16" s="36" t="e">
        <f>+#REF!</f>
        <v>#REF!</v>
      </c>
      <c r="G16" s="37" t="e">
        <f t="shared" si="0"/>
        <v>#REF!</v>
      </c>
    </row>
    <row r="17" spans="1:7" ht="15" customHeight="1" x14ac:dyDescent="0.15">
      <c r="A17" s="33" t="e">
        <f>+#REF!</f>
        <v>#REF!</v>
      </c>
      <c r="B17" s="34" t="e">
        <f>+#REF!</f>
        <v>#REF!</v>
      </c>
      <c r="C17" s="35" t="s">
        <v>398</v>
      </c>
      <c r="D17" s="59" t="e">
        <f>+VLOOKUP(A17,MPpp!$A$1:$L$401,4,0)</f>
        <v>#REF!</v>
      </c>
      <c r="E17" s="65" t="e">
        <f>+VLOOKUP(A17,MPpp!$A$1:$L$401,6,0)</f>
        <v>#REF!</v>
      </c>
      <c r="F17" s="36" t="e">
        <f>+#REF!</f>
        <v>#REF!</v>
      </c>
      <c r="G17" s="37" t="e">
        <f t="shared" si="0"/>
        <v>#REF!</v>
      </c>
    </row>
    <row r="18" spans="1:7" ht="15" customHeight="1" x14ac:dyDescent="0.15">
      <c r="A18" s="33" t="e">
        <f>+#REF!</f>
        <v>#REF!</v>
      </c>
      <c r="B18" s="34" t="e">
        <f>+#REF!</f>
        <v>#REF!</v>
      </c>
      <c r="C18" s="35" t="s">
        <v>398</v>
      </c>
      <c r="D18" s="59" t="e">
        <f>+VLOOKUP(A18,MPpp!$A$1:$L$401,4,0)</f>
        <v>#REF!</v>
      </c>
      <c r="E18" s="65" t="e">
        <f>+VLOOKUP(A18,MPpp!$A$1:$L$401,6,0)</f>
        <v>#REF!</v>
      </c>
      <c r="F18" s="36" t="e">
        <f>+#REF!</f>
        <v>#REF!</v>
      </c>
      <c r="G18" s="37" t="e">
        <f t="shared" si="0"/>
        <v>#REF!</v>
      </c>
    </row>
    <row r="19" spans="1:7" ht="15" customHeight="1" x14ac:dyDescent="0.15">
      <c r="A19" s="33" t="e">
        <f>+#REF!</f>
        <v>#REF!</v>
      </c>
      <c r="B19" s="34" t="e">
        <f>+#REF!</f>
        <v>#REF!</v>
      </c>
      <c r="C19" s="35" t="s">
        <v>398</v>
      </c>
      <c r="D19" s="59" t="e">
        <f>+VLOOKUP(A19,MPpp!$A$1:$L$401,4,0)</f>
        <v>#REF!</v>
      </c>
      <c r="E19" s="65" t="e">
        <f>+VLOOKUP(A19,MPpp!$A$1:$L$401,6,0)</f>
        <v>#REF!</v>
      </c>
      <c r="F19" s="36" t="e">
        <f>+#REF!</f>
        <v>#REF!</v>
      </c>
      <c r="G19" s="37" t="e">
        <f t="shared" si="0"/>
        <v>#REF!</v>
      </c>
    </row>
    <row r="20" spans="1:7" ht="15" customHeight="1" x14ac:dyDescent="0.15">
      <c r="A20" s="33" t="e">
        <f>+#REF!</f>
        <v>#REF!</v>
      </c>
      <c r="B20" s="34" t="e">
        <f>+#REF!</f>
        <v>#REF!</v>
      </c>
      <c r="C20" s="35" t="s">
        <v>398</v>
      </c>
      <c r="D20" s="59" t="e">
        <f>+VLOOKUP(A20,MPpp!$A$1:$L$401,4,0)</f>
        <v>#REF!</v>
      </c>
      <c r="E20" s="65" t="e">
        <f>+VLOOKUP(A20,MPpp!$A$1:$L$401,6,0)</f>
        <v>#REF!</v>
      </c>
      <c r="F20" s="36" t="e">
        <f>+#REF!</f>
        <v>#REF!</v>
      </c>
      <c r="G20" s="37" t="e">
        <f t="shared" si="0"/>
        <v>#REF!</v>
      </c>
    </row>
    <row r="21" spans="1:7" ht="15" customHeight="1" x14ac:dyDescent="0.15">
      <c r="A21" s="33" t="e">
        <f>+#REF!</f>
        <v>#REF!</v>
      </c>
      <c r="B21" s="34" t="e">
        <f>+#REF!</f>
        <v>#REF!</v>
      </c>
      <c r="C21" s="35" t="s">
        <v>398</v>
      </c>
      <c r="D21" s="59" t="e">
        <f>+VLOOKUP(A21,MPpp!$A$1:$L$401,4,0)</f>
        <v>#REF!</v>
      </c>
      <c r="E21" s="65" t="e">
        <f>+VLOOKUP(A21,MPpp!$A$1:$L$401,6,0)</f>
        <v>#REF!</v>
      </c>
      <c r="F21" s="36" t="e">
        <f>+#REF!</f>
        <v>#REF!</v>
      </c>
      <c r="G21" s="37" t="e">
        <f t="shared" si="0"/>
        <v>#REF!</v>
      </c>
    </row>
    <row r="22" spans="1:7" ht="15" customHeight="1" x14ac:dyDescent="0.15">
      <c r="A22" s="33" t="e">
        <f>+#REF!</f>
        <v>#REF!</v>
      </c>
      <c r="B22" s="34" t="e">
        <f>+#REF!</f>
        <v>#REF!</v>
      </c>
      <c r="C22" s="35" t="s">
        <v>398</v>
      </c>
      <c r="D22" s="59" t="e">
        <f>+VLOOKUP(A22,MPpp!$A$1:$L$401,4,0)</f>
        <v>#REF!</v>
      </c>
      <c r="E22" s="65" t="e">
        <f>+VLOOKUP(A22,MPpp!$A$1:$L$401,6,0)</f>
        <v>#REF!</v>
      </c>
      <c r="F22" s="36" t="e">
        <f>+#REF!</f>
        <v>#REF!</v>
      </c>
      <c r="G22" s="37" t="e">
        <f t="shared" si="0"/>
        <v>#REF!</v>
      </c>
    </row>
    <row r="23" spans="1:7" ht="15" customHeight="1" x14ac:dyDescent="0.15">
      <c r="A23" s="33" t="e">
        <f>+#REF!</f>
        <v>#REF!</v>
      </c>
      <c r="B23" s="34" t="e">
        <f>+#REF!</f>
        <v>#REF!</v>
      </c>
      <c r="C23" s="35" t="s">
        <v>398</v>
      </c>
      <c r="D23" s="59" t="e">
        <f>+VLOOKUP(A23,MPpp!$A$1:$L$401,4,0)</f>
        <v>#REF!</v>
      </c>
      <c r="E23" s="65" t="e">
        <f>+VLOOKUP(A23,MPpp!$A$1:$L$401,6,0)</f>
        <v>#REF!</v>
      </c>
      <c r="F23" s="36" t="e">
        <f>+#REF!</f>
        <v>#REF!</v>
      </c>
      <c r="G23" s="37" t="e">
        <f t="shared" si="0"/>
        <v>#REF!</v>
      </c>
    </row>
    <row r="24" spans="1:7" ht="15" customHeight="1" x14ac:dyDescent="0.15">
      <c r="A24" s="33" t="e">
        <f>+#REF!</f>
        <v>#REF!</v>
      </c>
      <c r="B24" s="34" t="e">
        <f>+#REF!</f>
        <v>#REF!</v>
      </c>
      <c r="C24" s="35" t="s">
        <v>398</v>
      </c>
      <c r="D24" s="59" t="e">
        <f>+VLOOKUP(A24,MPpp!$A$1:$L$401,4,0)</f>
        <v>#REF!</v>
      </c>
      <c r="E24" s="65" t="e">
        <f>+VLOOKUP(A24,MPpp!$A$1:$L$401,6,0)</f>
        <v>#REF!</v>
      </c>
      <c r="F24" s="36" t="e">
        <f>+#REF!</f>
        <v>#REF!</v>
      </c>
      <c r="G24" s="37" t="e">
        <f t="shared" si="0"/>
        <v>#REF!</v>
      </c>
    </row>
    <row r="25" spans="1:7" ht="15" customHeight="1" x14ac:dyDescent="0.15">
      <c r="A25" s="33" t="e">
        <f>+#REF!</f>
        <v>#REF!</v>
      </c>
      <c r="B25" s="34" t="e">
        <f>+#REF!</f>
        <v>#REF!</v>
      </c>
      <c r="C25" s="35" t="s">
        <v>398</v>
      </c>
      <c r="D25" s="59" t="e">
        <f>+VLOOKUP(A25,MPpp!$A$1:$L$401,4,0)</f>
        <v>#REF!</v>
      </c>
      <c r="E25" s="65" t="e">
        <f>+VLOOKUP(A25,MPpp!$A$1:$L$401,6,0)</f>
        <v>#REF!</v>
      </c>
      <c r="F25" s="36" t="e">
        <f>+#REF!</f>
        <v>#REF!</v>
      </c>
      <c r="G25" s="37" t="e">
        <f t="shared" si="0"/>
        <v>#REF!</v>
      </c>
    </row>
    <row r="26" spans="1:7" ht="15" customHeight="1" x14ac:dyDescent="0.15">
      <c r="A26" s="33" t="e">
        <f>+#REF!</f>
        <v>#REF!</v>
      </c>
      <c r="B26" s="34" t="e">
        <f>+#REF!</f>
        <v>#REF!</v>
      </c>
      <c r="C26" s="35" t="s">
        <v>398</v>
      </c>
      <c r="D26" s="59" t="e">
        <f>+VLOOKUP(A26,MPpp!$A$1:$L$401,4,0)</f>
        <v>#REF!</v>
      </c>
      <c r="E26" s="65" t="e">
        <f>+VLOOKUP(A26,MPpp!$A$1:$L$401,6,0)</f>
        <v>#REF!</v>
      </c>
      <c r="F26" s="36" t="e">
        <f>+#REF!</f>
        <v>#REF!</v>
      </c>
      <c r="G26" s="37" t="e">
        <f t="shared" si="0"/>
        <v>#REF!</v>
      </c>
    </row>
    <row r="27" spans="1:7" ht="15" customHeight="1" x14ac:dyDescent="0.15">
      <c r="A27" s="33" t="e">
        <f>+#REF!</f>
        <v>#REF!</v>
      </c>
      <c r="B27" s="34" t="e">
        <f>+#REF!</f>
        <v>#REF!</v>
      </c>
      <c r="C27" s="35" t="s">
        <v>398</v>
      </c>
      <c r="D27" s="59" t="e">
        <f>+VLOOKUP(A27,MPpp!$A$1:$L$401,4,0)</f>
        <v>#REF!</v>
      </c>
      <c r="E27" s="65" t="e">
        <f>+VLOOKUP(A27,MPpp!$A$1:$L$401,6,0)</f>
        <v>#REF!</v>
      </c>
      <c r="F27" s="36" t="e">
        <f>+#REF!</f>
        <v>#REF!</v>
      </c>
      <c r="G27" s="37" t="e">
        <f t="shared" si="0"/>
        <v>#REF!</v>
      </c>
    </row>
    <row r="28" spans="1:7" ht="15" customHeight="1" x14ac:dyDescent="0.15">
      <c r="A28" s="33" t="e">
        <f>+#REF!</f>
        <v>#REF!</v>
      </c>
      <c r="B28" s="34" t="e">
        <f>+#REF!</f>
        <v>#REF!</v>
      </c>
      <c r="C28" s="35" t="s">
        <v>398</v>
      </c>
      <c r="D28" s="59" t="e">
        <f>+VLOOKUP(A28,MPpp!$A$1:$L$401,4,0)</f>
        <v>#REF!</v>
      </c>
      <c r="E28" s="65" t="e">
        <f>+VLOOKUP(A28,MPpp!$A$1:$L$401,6,0)</f>
        <v>#REF!</v>
      </c>
      <c r="F28" s="36" t="e">
        <f>+#REF!</f>
        <v>#REF!</v>
      </c>
      <c r="G28" s="37" t="e">
        <f t="shared" si="0"/>
        <v>#REF!</v>
      </c>
    </row>
    <row r="29" spans="1:7" ht="15" customHeight="1" x14ac:dyDescent="0.15">
      <c r="A29" s="33" t="e">
        <f>+#REF!</f>
        <v>#REF!</v>
      </c>
      <c r="B29" s="34" t="e">
        <f>+#REF!</f>
        <v>#REF!</v>
      </c>
      <c r="C29" s="35" t="s">
        <v>398</v>
      </c>
      <c r="D29" s="59" t="e">
        <f>+VLOOKUP(A29,MPpp!$A$1:$L$401,4,0)</f>
        <v>#REF!</v>
      </c>
      <c r="E29" s="65" t="e">
        <f>+VLOOKUP(A29,MPpp!$A$1:$L$401,6,0)</f>
        <v>#REF!</v>
      </c>
      <c r="F29" s="36" t="e">
        <f>+#REF!</f>
        <v>#REF!</v>
      </c>
      <c r="G29" s="37" t="e">
        <f t="shared" si="0"/>
        <v>#REF!</v>
      </c>
    </row>
    <row r="30" spans="1:7" ht="15" customHeight="1" x14ac:dyDescent="0.15">
      <c r="A30" s="33" t="e">
        <f>+#REF!</f>
        <v>#REF!</v>
      </c>
      <c r="B30" s="34" t="e">
        <f>+#REF!</f>
        <v>#REF!</v>
      </c>
      <c r="C30" s="35" t="s">
        <v>398</v>
      </c>
      <c r="D30" s="59" t="e">
        <f>+VLOOKUP(A30,MPpp!$A$1:$L$401,4,0)</f>
        <v>#REF!</v>
      </c>
      <c r="E30" s="65" t="e">
        <f>+VLOOKUP(A30,MPpp!$A$1:$L$401,6,0)</f>
        <v>#REF!</v>
      </c>
      <c r="F30" s="36" t="e">
        <f>+#REF!</f>
        <v>#REF!</v>
      </c>
      <c r="G30" s="37" t="e">
        <f t="shared" si="0"/>
        <v>#REF!</v>
      </c>
    </row>
    <row r="31" spans="1:7" ht="15" customHeight="1" x14ac:dyDescent="0.15">
      <c r="A31" s="33" t="e">
        <f>+#REF!</f>
        <v>#REF!</v>
      </c>
      <c r="B31" s="34" t="e">
        <f>+#REF!</f>
        <v>#REF!</v>
      </c>
      <c r="C31" s="35" t="s">
        <v>398</v>
      </c>
      <c r="D31" s="59" t="e">
        <f>+VLOOKUP(A31,MPpp!$A$1:$L$401,4,0)</f>
        <v>#REF!</v>
      </c>
      <c r="E31" s="65" t="e">
        <f>+VLOOKUP(A31,MPpp!$A$1:$L$401,6,0)</f>
        <v>#REF!</v>
      </c>
      <c r="F31" s="36" t="e">
        <f>+#REF!</f>
        <v>#REF!</v>
      </c>
      <c r="G31" s="37" t="e">
        <f t="shared" si="0"/>
        <v>#REF!</v>
      </c>
    </row>
    <row r="32" spans="1:7" ht="15" customHeight="1" x14ac:dyDescent="0.15">
      <c r="A32" s="33" t="e">
        <f>+#REF!</f>
        <v>#REF!</v>
      </c>
      <c r="B32" s="34" t="e">
        <f>+#REF!</f>
        <v>#REF!</v>
      </c>
      <c r="C32" s="35" t="s">
        <v>398</v>
      </c>
      <c r="D32" s="59" t="e">
        <f>+VLOOKUP(A32,MPpp!$A$1:$L$401,4,0)</f>
        <v>#REF!</v>
      </c>
      <c r="E32" s="65" t="e">
        <f>+VLOOKUP(A32,MPpp!$A$1:$L$401,6,0)</f>
        <v>#REF!</v>
      </c>
      <c r="F32" s="36" t="e">
        <f>+#REF!</f>
        <v>#REF!</v>
      </c>
      <c r="G32" s="37" t="e">
        <f t="shared" si="0"/>
        <v>#REF!</v>
      </c>
    </row>
    <row r="33" spans="1:7" ht="15" customHeight="1" x14ac:dyDescent="0.15">
      <c r="A33" s="33" t="e">
        <f>+#REF!</f>
        <v>#REF!</v>
      </c>
      <c r="B33" s="34" t="e">
        <f>+#REF!</f>
        <v>#REF!</v>
      </c>
      <c r="C33" s="35" t="s">
        <v>398</v>
      </c>
      <c r="D33" s="59" t="e">
        <f>+VLOOKUP(A33,MPpp!$A$1:$L$401,4,0)</f>
        <v>#REF!</v>
      </c>
      <c r="E33" s="65" t="e">
        <f>+VLOOKUP(A33,MPpp!$A$1:$L$401,6,0)</f>
        <v>#REF!</v>
      </c>
      <c r="F33" s="36" t="e">
        <f>+#REF!</f>
        <v>#REF!</v>
      </c>
      <c r="G33" s="37" t="e">
        <f t="shared" si="0"/>
        <v>#REF!</v>
      </c>
    </row>
    <row r="34" spans="1:7" ht="15" customHeight="1" x14ac:dyDescent="0.15">
      <c r="A34" s="33" t="e">
        <f>+#REF!</f>
        <v>#REF!</v>
      </c>
      <c r="B34" s="34" t="e">
        <f>+#REF!</f>
        <v>#REF!</v>
      </c>
      <c r="C34" s="35" t="s">
        <v>398</v>
      </c>
      <c r="D34" s="59" t="e">
        <f>+VLOOKUP(A34,MPpp!$A$1:$L$401,4,0)</f>
        <v>#REF!</v>
      </c>
      <c r="E34" s="65" t="e">
        <f>+VLOOKUP(A34,MPpp!$A$1:$L$401,6,0)</f>
        <v>#REF!</v>
      </c>
      <c r="F34" s="36" t="e">
        <f>+#REF!</f>
        <v>#REF!</v>
      </c>
      <c r="G34" s="37" t="e">
        <f t="shared" si="0"/>
        <v>#REF!</v>
      </c>
    </row>
    <row r="35" spans="1:7" ht="15" customHeight="1" x14ac:dyDescent="0.15">
      <c r="A35" s="33" t="e">
        <f>+#REF!</f>
        <v>#REF!</v>
      </c>
      <c r="B35" s="34" t="e">
        <f>+#REF!</f>
        <v>#REF!</v>
      </c>
      <c r="C35" s="35" t="s">
        <v>398</v>
      </c>
      <c r="D35" s="59" t="e">
        <f>+VLOOKUP(A35,MPpp!$A$1:$L$401,4,0)</f>
        <v>#REF!</v>
      </c>
      <c r="E35" s="65" t="e">
        <f>+VLOOKUP(A35,MPpp!$A$1:$L$401,6,0)</f>
        <v>#REF!</v>
      </c>
      <c r="F35" s="36" t="e">
        <f>+#REF!</f>
        <v>#REF!</v>
      </c>
      <c r="G35" s="37" t="e">
        <f t="shared" si="0"/>
        <v>#REF!</v>
      </c>
    </row>
    <row r="36" spans="1:7" ht="15" customHeight="1" x14ac:dyDescent="0.15">
      <c r="A36" s="33" t="e">
        <f>+#REF!</f>
        <v>#REF!</v>
      </c>
      <c r="B36" s="34" t="e">
        <f>+#REF!</f>
        <v>#REF!</v>
      </c>
      <c r="C36" s="35" t="s">
        <v>398</v>
      </c>
      <c r="D36" s="59" t="e">
        <f>+VLOOKUP(A36,MPpp!$A$1:$L$401,4,0)</f>
        <v>#REF!</v>
      </c>
      <c r="E36" s="65" t="e">
        <f>+VLOOKUP(A36,MPpp!$A$1:$L$401,6,0)</f>
        <v>#REF!</v>
      </c>
      <c r="F36" s="36" t="e">
        <f>+#REF!</f>
        <v>#REF!</v>
      </c>
      <c r="G36" s="37" t="e">
        <f t="shared" si="0"/>
        <v>#REF!</v>
      </c>
    </row>
    <row r="37" spans="1:7" ht="15" customHeight="1" x14ac:dyDescent="0.15">
      <c r="A37" s="33" t="e">
        <f>+#REF!</f>
        <v>#REF!</v>
      </c>
      <c r="B37" s="34" t="e">
        <f>+#REF!</f>
        <v>#REF!</v>
      </c>
      <c r="C37" s="35" t="s">
        <v>398</v>
      </c>
      <c r="D37" s="59" t="e">
        <f>+VLOOKUP(A37,MPpp!$A$1:$L$401,4,0)</f>
        <v>#REF!</v>
      </c>
      <c r="E37" s="65" t="e">
        <f>+VLOOKUP(A37,MPpp!$A$1:$L$401,6,0)</f>
        <v>#REF!</v>
      </c>
      <c r="F37" s="36" t="e">
        <f>+#REF!</f>
        <v>#REF!</v>
      </c>
      <c r="G37" s="37" t="e">
        <f t="shared" si="0"/>
        <v>#REF!</v>
      </c>
    </row>
    <row r="38" spans="1:7" ht="15" customHeight="1" x14ac:dyDescent="0.15">
      <c r="A38" s="33" t="e">
        <f>+#REF!</f>
        <v>#REF!</v>
      </c>
      <c r="B38" s="34" t="e">
        <f>+#REF!</f>
        <v>#REF!</v>
      </c>
      <c r="C38" s="35" t="s">
        <v>398</v>
      </c>
      <c r="D38" s="59" t="e">
        <f>+VLOOKUP(A38,MPpp!$A$1:$L$401,4,0)</f>
        <v>#REF!</v>
      </c>
      <c r="E38" s="65" t="e">
        <f>+VLOOKUP(A38,MPpp!$A$1:$L$401,6,0)</f>
        <v>#REF!</v>
      </c>
      <c r="F38" s="36" t="e">
        <f>+#REF!</f>
        <v>#REF!</v>
      </c>
      <c r="G38" s="37" t="e">
        <f t="shared" si="0"/>
        <v>#REF!</v>
      </c>
    </row>
    <row r="39" spans="1:7" ht="15" customHeight="1" x14ac:dyDescent="0.15">
      <c r="A39" s="33" t="e">
        <f>+#REF!</f>
        <v>#REF!</v>
      </c>
      <c r="B39" s="34" t="e">
        <f>+#REF!</f>
        <v>#REF!</v>
      </c>
      <c r="C39" s="35" t="s">
        <v>398</v>
      </c>
      <c r="D39" s="59" t="e">
        <f>+VLOOKUP(A39,MPpp!$A$1:$L$401,4,0)</f>
        <v>#REF!</v>
      </c>
      <c r="E39" s="65" t="e">
        <f>+VLOOKUP(A39,MPpp!$A$1:$L$401,6,0)</f>
        <v>#REF!</v>
      </c>
      <c r="F39" s="36" t="e">
        <f>+#REF!</f>
        <v>#REF!</v>
      </c>
      <c r="G39" s="37" t="e">
        <f t="shared" si="0"/>
        <v>#REF!</v>
      </c>
    </row>
    <row r="40" spans="1:7" ht="15" customHeight="1" x14ac:dyDescent="0.15">
      <c r="A40" s="33" t="e">
        <f>+#REF!</f>
        <v>#REF!</v>
      </c>
      <c r="B40" s="34" t="e">
        <f>+#REF!</f>
        <v>#REF!</v>
      </c>
      <c r="C40" s="35" t="s">
        <v>398</v>
      </c>
      <c r="D40" s="59" t="e">
        <f>+VLOOKUP(A40,MPpp!$A$1:$L$401,4,0)</f>
        <v>#REF!</v>
      </c>
      <c r="E40" s="65" t="e">
        <f>+VLOOKUP(A40,MPpp!$A$1:$L$401,6,0)</f>
        <v>#REF!</v>
      </c>
      <c r="F40" s="36" t="e">
        <f>+#REF!</f>
        <v>#REF!</v>
      </c>
      <c r="G40" s="37" t="e">
        <f t="shared" si="0"/>
        <v>#REF!</v>
      </c>
    </row>
    <row r="41" spans="1:7" ht="15" customHeight="1" x14ac:dyDescent="0.15">
      <c r="A41" s="33" t="e">
        <f>+#REF!</f>
        <v>#REF!</v>
      </c>
      <c r="B41" s="34" t="e">
        <f>+#REF!</f>
        <v>#REF!</v>
      </c>
      <c r="C41" s="35" t="s">
        <v>398</v>
      </c>
      <c r="D41" s="59" t="e">
        <f>+VLOOKUP(A41,MPpp!$A$1:$L$401,4,0)</f>
        <v>#REF!</v>
      </c>
      <c r="E41" s="65" t="e">
        <f>+VLOOKUP(A41,MPpp!$A$1:$L$401,6,0)</f>
        <v>#REF!</v>
      </c>
      <c r="F41" s="36" t="e">
        <f>+#REF!</f>
        <v>#REF!</v>
      </c>
      <c r="G41" s="37" t="e">
        <f t="shared" si="0"/>
        <v>#REF!</v>
      </c>
    </row>
    <row r="42" spans="1:7" ht="15" customHeight="1" x14ac:dyDescent="0.15">
      <c r="A42" s="33" t="e">
        <f>+#REF!</f>
        <v>#REF!</v>
      </c>
      <c r="B42" s="34" t="e">
        <f>+#REF!</f>
        <v>#REF!</v>
      </c>
      <c r="C42" s="35" t="s">
        <v>398</v>
      </c>
      <c r="D42" s="59" t="e">
        <f>+VLOOKUP(A42,MPpp!$A$1:$L$401,4,0)</f>
        <v>#REF!</v>
      </c>
      <c r="E42" s="65" t="e">
        <f>+VLOOKUP(A42,MPpp!$A$1:$L$401,6,0)</f>
        <v>#REF!</v>
      </c>
      <c r="F42" s="36" t="e">
        <f>+#REF!</f>
        <v>#REF!</v>
      </c>
      <c r="G42" s="37" t="e">
        <f t="shared" si="0"/>
        <v>#REF!</v>
      </c>
    </row>
    <row r="43" spans="1:7" ht="15" customHeight="1" x14ac:dyDescent="0.15">
      <c r="A43" s="33" t="e">
        <f>+#REF!</f>
        <v>#REF!</v>
      </c>
      <c r="B43" s="34" t="e">
        <f>+#REF!</f>
        <v>#REF!</v>
      </c>
      <c r="C43" s="35" t="s">
        <v>398</v>
      </c>
      <c r="D43" s="59" t="e">
        <f>+VLOOKUP(A43,MPpp!$A$1:$L$401,4,0)</f>
        <v>#REF!</v>
      </c>
      <c r="E43" s="65" t="e">
        <f>+VLOOKUP(A43,MPpp!$A$1:$L$401,6,0)</f>
        <v>#REF!</v>
      </c>
      <c r="F43" s="36" t="e">
        <f>+#REF!</f>
        <v>#REF!</v>
      </c>
      <c r="G43" s="37" t="e">
        <f t="shared" si="0"/>
        <v>#REF!</v>
      </c>
    </row>
    <row r="44" spans="1:7" ht="15" customHeight="1" x14ac:dyDescent="0.15">
      <c r="A44" s="33" t="e">
        <f>+#REF!</f>
        <v>#REF!</v>
      </c>
      <c r="B44" s="34" t="e">
        <f>+#REF!</f>
        <v>#REF!</v>
      </c>
      <c r="C44" s="35" t="s">
        <v>398</v>
      </c>
      <c r="D44" s="59" t="e">
        <f>+VLOOKUP(A44,MPpp!$A$1:$L$401,4,0)</f>
        <v>#REF!</v>
      </c>
      <c r="E44" s="65" t="e">
        <f>+VLOOKUP(A44,MPpp!$A$1:$L$401,6,0)</f>
        <v>#REF!</v>
      </c>
      <c r="F44" s="36" t="e">
        <f>+#REF!</f>
        <v>#REF!</v>
      </c>
      <c r="G44" s="37" t="e">
        <f t="shared" si="0"/>
        <v>#REF!</v>
      </c>
    </row>
    <row r="45" spans="1:7" ht="15" customHeight="1" x14ac:dyDescent="0.15">
      <c r="A45" s="33" t="e">
        <f>+#REF!</f>
        <v>#REF!</v>
      </c>
      <c r="B45" s="34" t="e">
        <f>+#REF!</f>
        <v>#REF!</v>
      </c>
      <c r="C45" s="35" t="s">
        <v>398</v>
      </c>
      <c r="D45" s="59" t="e">
        <f>+VLOOKUP(A45,MPpp!$A$1:$L$401,4,0)</f>
        <v>#REF!</v>
      </c>
      <c r="E45" s="65" t="e">
        <f>+VLOOKUP(A45,MPpp!$A$1:$L$401,6,0)</f>
        <v>#REF!</v>
      </c>
      <c r="F45" s="36" t="e">
        <f>+#REF!</f>
        <v>#REF!</v>
      </c>
      <c r="G45" s="37" t="e">
        <f t="shared" ref="G45:G76" si="1">+F45*B45</f>
        <v>#REF!</v>
      </c>
    </row>
    <row r="46" spans="1:7" ht="15" customHeight="1" x14ac:dyDescent="0.15">
      <c r="A46" s="33" t="e">
        <f>+#REF!</f>
        <v>#REF!</v>
      </c>
      <c r="B46" s="34" t="e">
        <f>+#REF!</f>
        <v>#REF!</v>
      </c>
      <c r="C46" s="35" t="s">
        <v>398</v>
      </c>
      <c r="D46" s="59" t="e">
        <f>+VLOOKUP(A46,MPpp!$A$1:$L$401,4,0)</f>
        <v>#REF!</v>
      </c>
      <c r="E46" s="65" t="e">
        <f>+VLOOKUP(A46,MPpp!$A$1:$L$401,6,0)</f>
        <v>#REF!</v>
      </c>
      <c r="F46" s="36" t="e">
        <f>+#REF!</f>
        <v>#REF!</v>
      </c>
      <c r="G46" s="37" t="e">
        <f t="shared" si="1"/>
        <v>#REF!</v>
      </c>
    </row>
    <row r="47" spans="1:7" ht="15" customHeight="1" x14ac:dyDescent="0.15">
      <c r="A47" s="33" t="e">
        <f>+#REF!</f>
        <v>#REF!</v>
      </c>
      <c r="B47" s="34" t="e">
        <f>+#REF!</f>
        <v>#REF!</v>
      </c>
      <c r="C47" s="35" t="s">
        <v>398</v>
      </c>
      <c r="D47" s="59" t="e">
        <f>+VLOOKUP(A47,MPpp!$A$1:$L$401,4,0)</f>
        <v>#REF!</v>
      </c>
      <c r="E47" s="65" t="e">
        <f>+VLOOKUP(A47,MPpp!$A$1:$L$401,6,0)</f>
        <v>#REF!</v>
      </c>
      <c r="F47" s="36" t="e">
        <f>+#REF!</f>
        <v>#REF!</v>
      </c>
      <c r="G47" s="37" t="e">
        <f t="shared" si="1"/>
        <v>#REF!</v>
      </c>
    </row>
    <row r="48" spans="1:7" ht="15" customHeight="1" x14ac:dyDescent="0.15">
      <c r="A48" s="33" t="e">
        <f>+#REF!</f>
        <v>#REF!</v>
      </c>
      <c r="B48" s="34" t="e">
        <f>+#REF!</f>
        <v>#REF!</v>
      </c>
      <c r="C48" s="35" t="s">
        <v>398</v>
      </c>
      <c r="D48" s="59" t="e">
        <f>+VLOOKUP(A48,MPpp!$A$1:$L$401,4,0)</f>
        <v>#REF!</v>
      </c>
      <c r="E48" s="65" t="e">
        <f>+VLOOKUP(A48,MPpp!$A$1:$L$401,6,0)</f>
        <v>#REF!</v>
      </c>
      <c r="F48" s="36" t="e">
        <f>+#REF!</f>
        <v>#REF!</v>
      </c>
      <c r="G48" s="37" t="e">
        <f t="shared" si="1"/>
        <v>#REF!</v>
      </c>
    </row>
    <row r="49" spans="1:7" ht="15" customHeight="1" x14ac:dyDescent="0.15">
      <c r="A49" s="33" t="e">
        <f>+#REF!</f>
        <v>#REF!</v>
      </c>
      <c r="B49" s="34" t="e">
        <f>+#REF!</f>
        <v>#REF!</v>
      </c>
      <c r="C49" s="35" t="s">
        <v>398</v>
      </c>
      <c r="D49" s="59" t="e">
        <f>+VLOOKUP(A49,MPpp!$A$1:$L$401,4,0)</f>
        <v>#REF!</v>
      </c>
      <c r="E49" s="65" t="e">
        <f>+VLOOKUP(A49,MPpp!$A$1:$L$401,6,0)</f>
        <v>#REF!</v>
      </c>
      <c r="F49" s="36" t="e">
        <f>+#REF!</f>
        <v>#REF!</v>
      </c>
      <c r="G49" s="37" t="e">
        <f t="shared" si="1"/>
        <v>#REF!</v>
      </c>
    </row>
    <row r="50" spans="1:7" ht="15" customHeight="1" x14ac:dyDescent="0.15">
      <c r="A50" s="33" t="e">
        <f>+#REF!</f>
        <v>#REF!</v>
      </c>
      <c r="B50" s="34" t="e">
        <f>+#REF!</f>
        <v>#REF!</v>
      </c>
      <c r="C50" s="35" t="s">
        <v>398</v>
      </c>
      <c r="D50" s="59" t="e">
        <f>+VLOOKUP(A50,MPpp!$A$1:$L$401,4,0)</f>
        <v>#REF!</v>
      </c>
      <c r="E50" s="65" t="e">
        <f>+VLOOKUP(A50,MPpp!$A$1:$L$401,6,0)</f>
        <v>#REF!</v>
      </c>
      <c r="F50" s="36" t="e">
        <f>+#REF!</f>
        <v>#REF!</v>
      </c>
      <c r="G50" s="37" t="e">
        <f t="shared" si="1"/>
        <v>#REF!</v>
      </c>
    </row>
    <row r="51" spans="1:7" ht="15" customHeight="1" x14ac:dyDescent="0.15">
      <c r="A51" s="33" t="e">
        <f>+#REF!</f>
        <v>#REF!</v>
      </c>
      <c r="B51" s="34" t="e">
        <f>+#REF!</f>
        <v>#REF!</v>
      </c>
      <c r="C51" s="35" t="s">
        <v>398</v>
      </c>
      <c r="D51" s="59" t="e">
        <f>+VLOOKUP(A51,MPpp!$A$1:$L$401,4,0)</f>
        <v>#REF!</v>
      </c>
      <c r="E51" s="65" t="e">
        <f>+VLOOKUP(A51,MPpp!$A$1:$L$401,6,0)</f>
        <v>#REF!</v>
      </c>
      <c r="F51" s="36" t="e">
        <f>+#REF!</f>
        <v>#REF!</v>
      </c>
      <c r="G51" s="37" t="e">
        <f t="shared" si="1"/>
        <v>#REF!</v>
      </c>
    </row>
    <row r="52" spans="1:7" ht="15" customHeight="1" x14ac:dyDescent="0.15">
      <c r="A52" s="33" t="e">
        <f>+#REF!</f>
        <v>#REF!</v>
      </c>
      <c r="B52" s="34" t="e">
        <f>+#REF!</f>
        <v>#REF!</v>
      </c>
      <c r="C52" s="35" t="s">
        <v>398</v>
      </c>
      <c r="D52" s="59" t="e">
        <f>+VLOOKUP(A52,MPpp!$A$1:$L$401,4,0)</f>
        <v>#REF!</v>
      </c>
      <c r="E52" s="65" t="e">
        <f>+VLOOKUP(A52,MPpp!$A$1:$L$401,6,0)</f>
        <v>#REF!</v>
      </c>
      <c r="F52" s="36" t="e">
        <f>+#REF!</f>
        <v>#REF!</v>
      </c>
      <c r="G52" s="37" t="e">
        <f t="shared" si="1"/>
        <v>#REF!</v>
      </c>
    </row>
    <row r="53" spans="1:7" ht="15" customHeight="1" x14ac:dyDescent="0.15">
      <c r="A53" s="33" t="e">
        <f>+#REF!</f>
        <v>#REF!</v>
      </c>
      <c r="B53" s="34" t="e">
        <f>+#REF!</f>
        <v>#REF!</v>
      </c>
      <c r="C53" s="35" t="s">
        <v>398</v>
      </c>
      <c r="D53" s="59" t="e">
        <f>+VLOOKUP(A53,MPpp!$A$1:$L$401,4,0)</f>
        <v>#REF!</v>
      </c>
      <c r="E53" s="65" t="e">
        <f>+VLOOKUP(A53,MPpp!$A$1:$L$401,6,0)</f>
        <v>#REF!</v>
      </c>
      <c r="F53" s="36" t="e">
        <f>+#REF!</f>
        <v>#REF!</v>
      </c>
      <c r="G53" s="37" t="e">
        <f t="shared" si="1"/>
        <v>#REF!</v>
      </c>
    </row>
    <row r="54" spans="1:7" ht="15" customHeight="1" x14ac:dyDescent="0.15">
      <c r="A54" s="33" t="e">
        <f>+#REF!</f>
        <v>#REF!</v>
      </c>
      <c r="B54" s="34" t="e">
        <f>+#REF!</f>
        <v>#REF!</v>
      </c>
      <c r="C54" s="35" t="s">
        <v>398</v>
      </c>
      <c r="D54" s="59" t="e">
        <f>+VLOOKUP(A54,MPpp!$A$1:$L$401,4,0)</f>
        <v>#REF!</v>
      </c>
      <c r="E54" s="65" t="e">
        <f>+VLOOKUP(A54,MPpp!$A$1:$L$401,6,0)</f>
        <v>#REF!</v>
      </c>
      <c r="F54" s="36" t="e">
        <f>+#REF!</f>
        <v>#REF!</v>
      </c>
      <c r="G54" s="37" t="e">
        <f t="shared" si="1"/>
        <v>#REF!</v>
      </c>
    </row>
    <row r="55" spans="1:7" ht="15" customHeight="1" x14ac:dyDescent="0.15">
      <c r="A55" s="33" t="e">
        <f>+#REF!</f>
        <v>#REF!</v>
      </c>
      <c r="B55" s="34" t="e">
        <f>+#REF!</f>
        <v>#REF!</v>
      </c>
      <c r="C55" s="35" t="s">
        <v>398</v>
      </c>
      <c r="D55" s="59" t="e">
        <f>+VLOOKUP(A55,MPpp!$A$1:$L$401,4,0)</f>
        <v>#REF!</v>
      </c>
      <c r="E55" s="65" t="e">
        <f>+VLOOKUP(A55,MPpp!$A$1:$L$401,6,0)</f>
        <v>#REF!</v>
      </c>
      <c r="F55" s="36" t="e">
        <f>+#REF!</f>
        <v>#REF!</v>
      </c>
      <c r="G55" s="37" t="e">
        <f t="shared" si="1"/>
        <v>#REF!</v>
      </c>
    </row>
    <row r="56" spans="1:7" ht="15" customHeight="1" x14ac:dyDescent="0.15">
      <c r="A56" s="33" t="e">
        <f>+#REF!</f>
        <v>#REF!</v>
      </c>
      <c r="B56" s="34" t="e">
        <f>+#REF!</f>
        <v>#REF!</v>
      </c>
      <c r="C56" s="35" t="s">
        <v>398</v>
      </c>
      <c r="D56" s="59" t="e">
        <f>+VLOOKUP(A56,MPpp!$A$1:$L$401,4,0)</f>
        <v>#REF!</v>
      </c>
      <c r="E56" s="65" t="e">
        <f>+VLOOKUP(A56,MPpp!$A$1:$L$401,6,0)</f>
        <v>#REF!</v>
      </c>
      <c r="F56" s="36" t="e">
        <f>+#REF!</f>
        <v>#REF!</v>
      </c>
      <c r="G56" s="37" t="e">
        <f t="shared" si="1"/>
        <v>#REF!</v>
      </c>
    </row>
    <row r="57" spans="1:7" ht="15" customHeight="1" x14ac:dyDescent="0.15">
      <c r="A57" s="33" t="e">
        <f>+#REF!</f>
        <v>#REF!</v>
      </c>
      <c r="B57" s="34" t="e">
        <f>+#REF!</f>
        <v>#REF!</v>
      </c>
      <c r="C57" s="35" t="s">
        <v>398</v>
      </c>
      <c r="D57" s="59" t="e">
        <f>+VLOOKUP(A57,MPpp!$A$1:$L$401,4,0)</f>
        <v>#REF!</v>
      </c>
      <c r="E57" s="65" t="e">
        <f>+VLOOKUP(A57,MPpp!$A$1:$L$401,6,0)</f>
        <v>#REF!</v>
      </c>
      <c r="F57" s="36" t="e">
        <f>+#REF!</f>
        <v>#REF!</v>
      </c>
      <c r="G57" s="37" t="e">
        <f t="shared" si="1"/>
        <v>#REF!</v>
      </c>
    </row>
    <row r="58" spans="1:7" ht="15" customHeight="1" x14ac:dyDescent="0.15">
      <c r="A58" s="33" t="e">
        <f>+#REF!</f>
        <v>#REF!</v>
      </c>
      <c r="B58" s="34" t="e">
        <f>+#REF!</f>
        <v>#REF!</v>
      </c>
      <c r="C58" s="35" t="s">
        <v>398</v>
      </c>
      <c r="D58" s="59" t="e">
        <f>+VLOOKUP(A58,MPpp!$A$1:$L$401,4,0)</f>
        <v>#REF!</v>
      </c>
      <c r="E58" s="65" t="e">
        <f>+VLOOKUP(A58,MPpp!$A$1:$L$401,6,0)</f>
        <v>#REF!</v>
      </c>
      <c r="F58" s="36" t="e">
        <f>+#REF!</f>
        <v>#REF!</v>
      </c>
      <c r="G58" s="37" t="e">
        <f t="shared" si="1"/>
        <v>#REF!</v>
      </c>
    </row>
    <row r="59" spans="1:7" ht="15" customHeight="1" x14ac:dyDescent="0.15">
      <c r="A59" s="33" t="e">
        <f>+#REF!</f>
        <v>#REF!</v>
      </c>
      <c r="B59" s="34" t="e">
        <f>+#REF!</f>
        <v>#REF!</v>
      </c>
      <c r="C59" s="35" t="s">
        <v>398</v>
      </c>
      <c r="D59" s="59" t="e">
        <f>+VLOOKUP(A59,MPpp!$A$1:$L$401,4,0)</f>
        <v>#REF!</v>
      </c>
      <c r="E59" s="65" t="e">
        <f>+VLOOKUP(A59,MPpp!$A$1:$L$401,6,0)</f>
        <v>#REF!</v>
      </c>
      <c r="F59" s="36" t="e">
        <f>+#REF!</f>
        <v>#REF!</v>
      </c>
      <c r="G59" s="37" t="e">
        <f t="shared" si="1"/>
        <v>#REF!</v>
      </c>
    </row>
    <row r="60" spans="1:7" ht="15" customHeight="1" x14ac:dyDescent="0.15">
      <c r="A60" s="33" t="e">
        <f>+#REF!</f>
        <v>#REF!</v>
      </c>
      <c r="B60" s="34" t="e">
        <f>+#REF!</f>
        <v>#REF!</v>
      </c>
      <c r="C60" s="35" t="s">
        <v>398</v>
      </c>
      <c r="D60" s="59" t="e">
        <f>+VLOOKUP(A60,MPpp!$A$1:$L$401,4,0)</f>
        <v>#REF!</v>
      </c>
      <c r="E60" s="65" t="e">
        <f>+VLOOKUP(A60,MPpp!$A$1:$L$401,6,0)</f>
        <v>#REF!</v>
      </c>
      <c r="F60" s="36" t="e">
        <f>+#REF!</f>
        <v>#REF!</v>
      </c>
      <c r="G60" s="37" t="e">
        <f t="shared" si="1"/>
        <v>#REF!</v>
      </c>
    </row>
    <row r="61" spans="1:7" ht="15" customHeight="1" x14ac:dyDescent="0.15">
      <c r="A61" s="33" t="e">
        <f>+#REF!</f>
        <v>#REF!</v>
      </c>
      <c r="B61" s="34" t="e">
        <f>+#REF!</f>
        <v>#REF!</v>
      </c>
      <c r="C61" s="35" t="s">
        <v>398</v>
      </c>
      <c r="D61" s="59" t="e">
        <f>+VLOOKUP(A61,MPpp!$A$1:$L$401,4,0)</f>
        <v>#REF!</v>
      </c>
      <c r="E61" s="65" t="e">
        <f>+VLOOKUP(A61,MPpp!$A$1:$L$401,6,0)</f>
        <v>#REF!</v>
      </c>
      <c r="F61" s="36" t="e">
        <f>+#REF!</f>
        <v>#REF!</v>
      </c>
      <c r="G61" s="37" t="e">
        <f t="shared" si="1"/>
        <v>#REF!</v>
      </c>
    </row>
    <row r="62" spans="1:7" ht="15" customHeight="1" x14ac:dyDescent="0.15">
      <c r="A62" s="33" t="e">
        <f>+#REF!</f>
        <v>#REF!</v>
      </c>
      <c r="B62" s="34" t="e">
        <f>+#REF!</f>
        <v>#REF!</v>
      </c>
      <c r="C62" s="35" t="s">
        <v>398</v>
      </c>
      <c r="D62" s="59" t="e">
        <f>+VLOOKUP(A62,MPpp!$A$1:$L$401,4,0)</f>
        <v>#REF!</v>
      </c>
      <c r="E62" s="65" t="e">
        <f>+VLOOKUP(A62,MPpp!$A$1:$L$401,6,0)</f>
        <v>#REF!</v>
      </c>
      <c r="F62" s="36" t="e">
        <f>+#REF!</f>
        <v>#REF!</v>
      </c>
      <c r="G62" s="37" t="e">
        <f t="shared" si="1"/>
        <v>#REF!</v>
      </c>
    </row>
    <row r="63" spans="1:7" ht="15" customHeight="1" x14ac:dyDescent="0.15">
      <c r="A63" s="33" t="e">
        <f>+#REF!</f>
        <v>#REF!</v>
      </c>
      <c r="B63" s="34" t="e">
        <f>+#REF!</f>
        <v>#REF!</v>
      </c>
      <c r="C63" s="35" t="s">
        <v>398</v>
      </c>
      <c r="D63" s="59" t="e">
        <f>+VLOOKUP(A63,MPpp!$A$1:$L$401,4,0)</f>
        <v>#REF!</v>
      </c>
      <c r="E63" s="65" t="e">
        <f>+VLOOKUP(A63,MPpp!$A$1:$L$401,6,0)</f>
        <v>#REF!</v>
      </c>
      <c r="F63" s="36" t="e">
        <f>+#REF!</f>
        <v>#REF!</v>
      </c>
      <c r="G63" s="37" t="e">
        <f t="shared" si="1"/>
        <v>#REF!</v>
      </c>
    </row>
    <row r="64" spans="1:7" ht="15" customHeight="1" x14ac:dyDescent="0.15">
      <c r="A64" s="33" t="e">
        <f>+#REF!</f>
        <v>#REF!</v>
      </c>
      <c r="B64" s="34" t="e">
        <f>+#REF!</f>
        <v>#REF!</v>
      </c>
      <c r="C64" s="35" t="s">
        <v>398</v>
      </c>
      <c r="D64" s="59" t="e">
        <f>+VLOOKUP(A64,MPpp!$A$1:$L$401,4,0)</f>
        <v>#REF!</v>
      </c>
      <c r="E64" s="65" t="e">
        <f>+VLOOKUP(A64,MPpp!$A$1:$L$401,6,0)</f>
        <v>#REF!</v>
      </c>
      <c r="F64" s="36" t="e">
        <f>+#REF!</f>
        <v>#REF!</v>
      </c>
      <c r="G64" s="37" t="e">
        <f t="shared" si="1"/>
        <v>#REF!</v>
      </c>
    </row>
    <row r="65" spans="1:7" ht="15" customHeight="1" x14ac:dyDescent="0.15">
      <c r="A65" s="33" t="e">
        <f>+#REF!</f>
        <v>#REF!</v>
      </c>
      <c r="B65" s="34" t="e">
        <f>+#REF!</f>
        <v>#REF!</v>
      </c>
      <c r="C65" s="35" t="s">
        <v>398</v>
      </c>
      <c r="D65" s="59" t="e">
        <f>+VLOOKUP(A65,MPpp!$A$1:$L$401,4,0)</f>
        <v>#REF!</v>
      </c>
      <c r="E65" s="65" t="e">
        <f>+VLOOKUP(A65,MPpp!$A$1:$L$401,6,0)</f>
        <v>#REF!</v>
      </c>
      <c r="F65" s="36" t="e">
        <f>+#REF!</f>
        <v>#REF!</v>
      </c>
      <c r="G65" s="37" t="e">
        <f t="shared" si="1"/>
        <v>#REF!</v>
      </c>
    </row>
    <row r="66" spans="1:7" ht="15" customHeight="1" x14ac:dyDescent="0.15">
      <c r="A66" s="33" t="e">
        <f>+#REF!</f>
        <v>#REF!</v>
      </c>
      <c r="B66" s="34" t="e">
        <f>+#REF!</f>
        <v>#REF!</v>
      </c>
      <c r="C66" s="35" t="s">
        <v>398</v>
      </c>
      <c r="D66" s="59" t="e">
        <f>+VLOOKUP(A66,MPpp!$A$1:$L$401,4,0)</f>
        <v>#REF!</v>
      </c>
      <c r="E66" s="65" t="e">
        <f>+VLOOKUP(A66,MPpp!$A$1:$L$401,6,0)</f>
        <v>#REF!</v>
      </c>
      <c r="F66" s="36" t="e">
        <f>+#REF!</f>
        <v>#REF!</v>
      </c>
      <c r="G66" s="37" t="e">
        <f t="shared" si="1"/>
        <v>#REF!</v>
      </c>
    </row>
    <row r="67" spans="1:7" ht="15" customHeight="1" x14ac:dyDescent="0.15">
      <c r="A67" s="33" t="e">
        <f>+#REF!</f>
        <v>#REF!</v>
      </c>
      <c r="B67" s="34" t="e">
        <f>+#REF!</f>
        <v>#REF!</v>
      </c>
      <c r="C67" s="35" t="s">
        <v>398</v>
      </c>
      <c r="D67" s="59" t="e">
        <f>+VLOOKUP(A67,MPpp!$A$1:$L$401,4,0)</f>
        <v>#REF!</v>
      </c>
      <c r="E67" s="65" t="e">
        <f>+VLOOKUP(A67,MPpp!$A$1:$L$401,6,0)</f>
        <v>#REF!</v>
      </c>
      <c r="F67" s="36" t="e">
        <f>+#REF!</f>
        <v>#REF!</v>
      </c>
      <c r="G67" s="37" t="e">
        <f t="shared" si="1"/>
        <v>#REF!</v>
      </c>
    </row>
    <row r="68" spans="1:7" ht="15" customHeight="1" x14ac:dyDescent="0.15">
      <c r="A68" s="33" t="e">
        <f>+#REF!</f>
        <v>#REF!</v>
      </c>
      <c r="B68" s="34" t="e">
        <f>+#REF!</f>
        <v>#REF!</v>
      </c>
      <c r="C68" s="35" t="s">
        <v>398</v>
      </c>
      <c r="D68" s="59" t="e">
        <f>+VLOOKUP(A68,MPpp!$A$1:$L$401,4,0)</f>
        <v>#REF!</v>
      </c>
      <c r="E68" s="65" t="e">
        <f>+VLOOKUP(A68,MPpp!$A$1:$L$401,6,0)</f>
        <v>#REF!</v>
      </c>
      <c r="F68" s="36" t="e">
        <f>+#REF!</f>
        <v>#REF!</v>
      </c>
      <c r="G68" s="37" t="e">
        <f t="shared" si="1"/>
        <v>#REF!</v>
      </c>
    </row>
    <row r="69" spans="1:7" ht="15" customHeight="1" x14ac:dyDescent="0.15">
      <c r="A69" s="33" t="e">
        <f>+#REF!</f>
        <v>#REF!</v>
      </c>
      <c r="B69" s="34" t="e">
        <f>+#REF!</f>
        <v>#REF!</v>
      </c>
      <c r="C69" s="35" t="s">
        <v>398</v>
      </c>
      <c r="D69" s="59" t="e">
        <f>+VLOOKUP(A69,MPpp!$A$1:$L$401,4,0)</f>
        <v>#REF!</v>
      </c>
      <c r="E69" s="65" t="e">
        <f>+VLOOKUP(A69,MPpp!$A$1:$L$401,6,0)</f>
        <v>#REF!</v>
      </c>
      <c r="F69" s="36" t="e">
        <f>+#REF!</f>
        <v>#REF!</v>
      </c>
      <c r="G69" s="37" t="e">
        <f t="shared" si="1"/>
        <v>#REF!</v>
      </c>
    </row>
    <row r="70" spans="1:7" ht="15" customHeight="1" x14ac:dyDescent="0.15">
      <c r="A70" s="33" t="e">
        <f>+#REF!</f>
        <v>#REF!</v>
      </c>
      <c r="B70" s="34" t="e">
        <f>+#REF!</f>
        <v>#REF!</v>
      </c>
      <c r="C70" s="35" t="s">
        <v>398</v>
      </c>
      <c r="D70" s="59" t="e">
        <f>+VLOOKUP(A70,MPpp!$A$1:$L$401,4,0)</f>
        <v>#REF!</v>
      </c>
      <c r="E70" s="65" t="e">
        <f>+VLOOKUP(A70,MPpp!$A$1:$L$401,6,0)</f>
        <v>#REF!</v>
      </c>
      <c r="F70" s="36" t="e">
        <f>+#REF!</f>
        <v>#REF!</v>
      </c>
      <c r="G70" s="37" t="e">
        <f t="shared" si="1"/>
        <v>#REF!</v>
      </c>
    </row>
    <row r="71" spans="1:7" ht="15" customHeight="1" x14ac:dyDescent="0.15">
      <c r="A71" s="33" t="e">
        <f>+#REF!</f>
        <v>#REF!</v>
      </c>
      <c r="B71" s="34" t="e">
        <f>+#REF!</f>
        <v>#REF!</v>
      </c>
      <c r="C71" s="35" t="s">
        <v>398</v>
      </c>
      <c r="D71" s="59" t="e">
        <f>+VLOOKUP(A71,MPpp!$A$1:$L$401,4,0)</f>
        <v>#REF!</v>
      </c>
      <c r="E71" s="65" t="e">
        <f>+VLOOKUP(A71,MPpp!$A$1:$L$401,6,0)</f>
        <v>#REF!</v>
      </c>
      <c r="F71" s="36" t="e">
        <f>+#REF!</f>
        <v>#REF!</v>
      </c>
      <c r="G71" s="37" t="e">
        <f t="shared" si="1"/>
        <v>#REF!</v>
      </c>
    </row>
    <row r="72" spans="1:7" ht="15" customHeight="1" x14ac:dyDescent="0.15">
      <c r="A72" s="33" t="e">
        <f>+#REF!</f>
        <v>#REF!</v>
      </c>
      <c r="B72" s="34" t="e">
        <f>+#REF!</f>
        <v>#REF!</v>
      </c>
      <c r="C72" s="35" t="s">
        <v>398</v>
      </c>
      <c r="D72" s="59" t="e">
        <f>+VLOOKUP(A72,MPpp!$A$1:$L$401,4,0)</f>
        <v>#REF!</v>
      </c>
      <c r="E72" s="65" t="e">
        <f>+VLOOKUP(A72,MPpp!$A$1:$L$401,6,0)</f>
        <v>#REF!</v>
      </c>
      <c r="F72" s="36" t="e">
        <f>+#REF!</f>
        <v>#REF!</v>
      </c>
      <c r="G72" s="37" t="e">
        <f t="shared" si="1"/>
        <v>#REF!</v>
      </c>
    </row>
    <row r="73" spans="1:7" ht="15" customHeight="1" x14ac:dyDescent="0.15">
      <c r="A73" s="33" t="e">
        <f>+#REF!</f>
        <v>#REF!</v>
      </c>
      <c r="B73" s="34" t="e">
        <f>+#REF!</f>
        <v>#REF!</v>
      </c>
      <c r="C73" s="35" t="s">
        <v>398</v>
      </c>
      <c r="D73" s="59" t="e">
        <f>+VLOOKUP(A73,MPpp!$A$1:$L$401,4,0)</f>
        <v>#REF!</v>
      </c>
      <c r="E73" s="65" t="e">
        <f>+VLOOKUP(A73,MPpp!$A$1:$L$401,6,0)</f>
        <v>#REF!</v>
      </c>
      <c r="F73" s="36" t="e">
        <f>+#REF!</f>
        <v>#REF!</v>
      </c>
      <c r="G73" s="37" t="e">
        <f t="shared" si="1"/>
        <v>#REF!</v>
      </c>
    </row>
    <row r="74" spans="1:7" ht="15" customHeight="1" x14ac:dyDescent="0.15">
      <c r="A74" s="33" t="e">
        <f>+#REF!</f>
        <v>#REF!</v>
      </c>
      <c r="B74" s="34" t="e">
        <f>+#REF!</f>
        <v>#REF!</v>
      </c>
      <c r="C74" s="35" t="s">
        <v>398</v>
      </c>
      <c r="D74" s="59" t="e">
        <f>+VLOOKUP(A74,MPpp!$A$1:$L$401,4,0)</f>
        <v>#REF!</v>
      </c>
      <c r="E74" s="65" t="e">
        <f>+VLOOKUP(A74,MPpp!$A$1:$L$401,6,0)</f>
        <v>#REF!</v>
      </c>
      <c r="F74" s="36" t="e">
        <f>+#REF!</f>
        <v>#REF!</v>
      </c>
      <c r="G74" s="37" t="e">
        <f t="shared" si="1"/>
        <v>#REF!</v>
      </c>
    </row>
    <row r="75" spans="1:7" ht="15" customHeight="1" x14ac:dyDescent="0.15">
      <c r="A75" s="33" t="e">
        <f>+#REF!</f>
        <v>#REF!</v>
      </c>
      <c r="B75" s="34" t="e">
        <f>+#REF!</f>
        <v>#REF!</v>
      </c>
      <c r="C75" s="35" t="s">
        <v>398</v>
      </c>
      <c r="D75" s="59" t="e">
        <f>+VLOOKUP(A75,MPpp!$A$1:$L$401,4,0)</f>
        <v>#REF!</v>
      </c>
      <c r="E75" s="65" t="e">
        <f>+VLOOKUP(A75,MPpp!$A$1:$L$401,6,0)</f>
        <v>#REF!</v>
      </c>
      <c r="F75" s="36" t="e">
        <f>+#REF!</f>
        <v>#REF!</v>
      </c>
      <c r="G75" s="37" t="e">
        <f t="shared" si="1"/>
        <v>#REF!</v>
      </c>
    </row>
    <row r="76" spans="1:7" ht="15" customHeight="1" x14ac:dyDescent="0.15">
      <c r="A76" s="33" t="e">
        <f>+#REF!</f>
        <v>#REF!</v>
      </c>
      <c r="B76" s="34" t="e">
        <f>+#REF!</f>
        <v>#REF!</v>
      </c>
      <c r="C76" s="35" t="s">
        <v>398</v>
      </c>
      <c r="D76" s="59" t="e">
        <f>+VLOOKUP(A76,MPpp!$A$1:$L$401,4,0)</f>
        <v>#REF!</v>
      </c>
      <c r="E76" s="65" t="e">
        <f>+VLOOKUP(A76,MPpp!$A$1:$L$401,6,0)</f>
        <v>#REF!</v>
      </c>
      <c r="F76" s="36" t="e">
        <f>+#REF!</f>
        <v>#REF!</v>
      </c>
      <c r="G76" s="37" t="e">
        <f t="shared" si="1"/>
        <v>#REF!</v>
      </c>
    </row>
    <row r="77" spans="1:7" ht="15" customHeight="1" x14ac:dyDescent="0.15">
      <c r="A77" s="33" t="e">
        <f>+#REF!</f>
        <v>#REF!</v>
      </c>
      <c r="B77" s="34" t="e">
        <f>+#REF!</f>
        <v>#REF!</v>
      </c>
      <c r="C77" s="35" t="s">
        <v>398</v>
      </c>
      <c r="D77" s="59" t="e">
        <f>+VLOOKUP(A77,MPpp!$A$1:$L$401,4,0)</f>
        <v>#REF!</v>
      </c>
      <c r="E77" s="65" t="e">
        <f>+VLOOKUP(A77,MPpp!$A$1:$L$401,6,0)</f>
        <v>#REF!</v>
      </c>
      <c r="F77" s="36" t="e">
        <f>+#REF!</f>
        <v>#REF!</v>
      </c>
      <c r="G77" s="37" t="e">
        <f t="shared" ref="G77:G108" si="2">+F77*B77</f>
        <v>#REF!</v>
      </c>
    </row>
    <row r="78" spans="1:7" ht="15" customHeight="1" x14ac:dyDescent="0.15">
      <c r="A78" s="33" t="e">
        <f>+#REF!</f>
        <v>#REF!</v>
      </c>
      <c r="B78" s="34" t="e">
        <f>+#REF!</f>
        <v>#REF!</v>
      </c>
      <c r="C78" s="35" t="s">
        <v>398</v>
      </c>
      <c r="D78" s="59" t="e">
        <f>+VLOOKUP(A78,MPpp!$A$1:$L$401,4,0)</f>
        <v>#REF!</v>
      </c>
      <c r="E78" s="65" t="e">
        <f>+VLOOKUP(A78,MPpp!$A$1:$L$401,6,0)</f>
        <v>#REF!</v>
      </c>
      <c r="F78" s="36" t="e">
        <f>+#REF!</f>
        <v>#REF!</v>
      </c>
      <c r="G78" s="37" t="e">
        <f t="shared" si="2"/>
        <v>#REF!</v>
      </c>
    </row>
    <row r="79" spans="1:7" ht="15" customHeight="1" x14ac:dyDescent="0.15">
      <c r="A79" s="33" t="e">
        <f>+#REF!</f>
        <v>#REF!</v>
      </c>
      <c r="B79" s="34" t="e">
        <f>+#REF!</f>
        <v>#REF!</v>
      </c>
      <c r="C79" s="35" t="s">
        <v>398</v>
      </c>
      <c r="D79" s="59" t="e">
        <f>+VLOOKUP(A79,MPpp!$A$1:$L$401,4,0)</f>
        <v>#REF!</v>
      </c>
      <c r="E79" s="65" t="e">
        <f>+VLOOKUP(A79,MPpp!$A$1:$L$401,6,0)</f>
        <v>#REF!</v>
      </c>
      <c r="F79" s="36" t="e">
        <f>+#REF!</f>
        <v>#REF!</v>
      </c>
      <c r="G79" s="37" t="e">
        <f t="shared" si="2"/>
        <v>#REF!</v>
      </c>
    </row>
    <row r="80" spans="1:7" ht="15" customHeight="1" x14ac:dyDescent="0.15">
      <c r="A80" s="33" t="e">
        <f>+#REF!</f>
        <v>#REF!</v>
      </c>
      <c r="B80" s="34" t="e">
        <f>+#REF!</f>
        <v>#REF!</v>
      </c>
      <c r="C80" s="35" t="s">
        <v>398</v>
      </c>
      <c r="D80" s="59" t="e">
        <f>+VLOOKUP(A80,MPpp!$A$1:$L$401,4,0)</f>
        <v>#REF!</v>
      </c>
      <c r="E80" s="65" t="e">
        <f>+VLOOKUP(A80,MPpp!$A$1:$L$401,6,0)</f>
        <v>#REF!</v>
      </c>
      <c r="F80" s="36" t="e">
        <f>+#REF!</f>
        <v>#REF!</v>
      </c>
      <c r="G80" s="37" t="e">
        <f t="shared" si="2"/>
        <v>#REF!</v>
      </c>
    </row>
    <row r="81" spans="1:7" ht="15" customHeight="1" x14ac:dyDescent="0.15">
      <c r="A81" s="33" t="e">
        <f>+#REF!</f>
        <v>#REF!</v>
      </c>
      <c r="B81" s="34" t="e">
        <f>+#REF!</f>
        <v>#REF!</v>
      </c>
      <c r="C81" s="35" t="s">
        <v>398</v>
      </c>
      <c r="D81" s="59" t="e">
        <f>+VLOOKUP(A81,MPpp!$A$1:$L$401,4,0)</f>
        <v>#REF!</v>
      </c>
      <c r="E81" s="65" t="e">
        <f>+VLOOKUP(A81,MPpp!$A$1:$L$401,6,0)</f>
        <v>#REF!</v>
      </c>
      <c r="F81" s="36" t="e">
        <f>+#REF!</f>
        <v>#REF!</v>
      </c>
      <c r="G81" s="37" t="e">
        <f t="shared" si="2"/>
        <v>#REF!</v>
      </c>
    </row>
    <row r="82" spans="1:7" ht="15" customHeight="1" x14ac:dyDescent="0.15">
      <c r="A82" s="33" t="e">
        <f>+#REF!</f>
        <v>#REF!</v>
      </c>
      <c r="B82" s="34" t="e">
        <f>+#REF!</f>
        <v>#REF!</v>
      </c>
      <c r="C82" s="35" t="s">
        <v>398</v>
      </c>
      <c r="D82" s="59" t="e">
        <f>+VLOOKUP(A82,MPpp!$A$1:$L$401,4,0)</f>
        <v>#REF!</v>
      </c>
      <c r="E82" s="65" t="e">
        <f>+VLOOKUP(A82,MPpp!$A$1:$L$401,6,0)</f>
        <v>#REF!</v>
      </c>
      <c r="F82" s="36" t="e">
        <f>+#REF!</f>
        <v>#REF!</v>
      </c>
      <c r="G82" s="37" t="e">
        <f t="shared" si="2"/>
        <v>#REF!</v>
      </c>
    </row>
    <row r="83" spans="1:7" ht="15" customHeight="1" x14ac:dyDescent="0.15">
      <c r="A83" s="33" t="e">
        <f>+#REF!</f>
        <v>#REF!</v>
      </c>
      <c r="B83" s="34" t="e">
        <f>+#REF!</f>
        <v>#REF!</v>
      </c>
      <c r="C83" s="35" t="s">
        <v>398</v>
      </c>
      <c r="D83" s="59" t="e">
        <f>+VLOOKUP(A83,MPpp!$A$1:$L$401,4,0)</f>
        <v>#REF!</v>
      </c>
      <c r="E83" s="65" t="e">
        <f>+VLOOKUP(A83,MPpp!$A$1:$L$401,6,0)</f>
        <v>#REF!</v>
      </c>
      <c r="F83" s="36" t="e">
        <f>+#REF!</f>
        <v>#REF!</v>
      </c>
      <c r="G83" s="37" t="e">
        <f t="shared" si="2"/>
        <v>#REF!</v>
      </c>
    </row>
    <row r="84" spans="1:7" ht="15" customHeight="1" x14ac:dyDescent="0.15">
      <c r="A84" s="33" t="e">
        <f>+#REF!</f>
        <v>#REF!</v>
      </c>
      <c r="B84" s="34" t="e">
        <f>+#REF!</f>
        <v>#REF!</v>
      </c>
      <c r="C84" s="35" t="s">
        <v>398</v>
      </c>
      <c r="D84" s="59" t="e">
        <f>+VLOOKUP(A84,MPpp!$A$1:$L$401,4,0)</f>
        <v>#REF!</v>
      </c>
      <c r="E84" s="65" t="e">
        <f>+VLOOKUP(A84,MPpp!$A$1:$L$401,6,0)</f>
        <v>#REF!</v>
      </c>
      <c r="F84" s="36" t="e">
        <f>+#REF!</f>
        <v>#REF!</v>
      </c>
      <c r="G84" s="37" t="e">
        <f t="shared" si="2"/>
        <v>#REF!</v>
      </c>
    </row>
    <row r="85" spans="1:7" ht="15" customHeight="1" x14ac:dyDescent="0.15">
      <c r="A85" s="33" t="e">
        <f>+#REF!</f>
        <v>#REF!</v>
      </c>
      <c r="B85" s="34" t="e">
        <f>+#REF!</f>
        <v>#REF!</v>
      </c>
      <c r="C85" s="35" t="s">
        <v>398</v>
      </c>
      <c r="D85" s="59" t="e">
        <f>+VLOOKUP(A85,MPpp!$A$1:$L$401,4,0)</f>
        <v>#REF!</v>
      </c>
      <c r="E85" s="65" t="e">
        <f>+VLOOKUP(A85,MPpp!$A$1:$L$401,6,0)</f>
        <v>#REF!</v>
      </c>
      <c r="F85" s="36" t="e">
        <f>+#REF!</f>
        <v>#REF!</v>
      </c>
      <c r="G85" s="37" t="e">
        <f t="shared" si="2"/>
        <v>#REF!</v>
      </c>
    </row>
    <row r="86" spans="1:7" ht="15" customHeight="1" x14ac:dyDescent="0.15">
      <c r="A86" s="33" t="e">
        <f>+#REF!</f>
        <v>#REF!</v>
      </c>
      <c r="B86" s="34" t="e">
        <f>+#REF!</f>
        <v>#REF!</v>
      </c>
      <c r="C86" s="35" t="s">
        <v>398</v>
      </c>
      <c r="D86" s="59" t="e">
        <f>+VLOOKUP(A86,MPpp!$A$1:$L$401,4,0)</f>
        <v>#REF!</v>
      </c>
      <c r="E86" s="65" t="e">
        <f>+VLOOKUP(A86,MPpp!$A$1:$L$401,6,0)</f>
        <v>#REF!</v>
      </c>
      <c r="F86" s="36" t="e">
        <f>+#REF!</f>
        <v>#REF!</v>
      </c>
      <c r="G86" s="37" t="e">
        <f t="shared" si="2"/>
        <v>#REF!</v>
      </c>
    </row>
    <row r="87" spans="1:7" ht="15" customHeight="1" x14ac:dyDescent="0.15">
      <c r="A87" s="33" t="e">
        <f>+#REF!</f>
        <v>#REF!</v>
      </c>
      <c r="B87" s="34" t="e">
        <f>+#REF!</f>
        <v>#REF!</v>
      </c>
      <c r="C87" s="35" t="s">
        <v>398</v>
      </c>
      <c r="D87" s="59" t="e">
        <f>+VLOOKUP(A87,MPpp!$A$1:$L$401,4,0)</f>
        <v>#REF!</v>
      </c>
      <c r="E87" s="65" t="e">
        <f>+VLOOKUP(A87,MPpp!$A$1:$L$401,6,0)</f>
        <v>#REF!</v>
      </c>
      <c r="F87" s="36" t="e">
        <f>+#REF!</f>
        <v>#REF!</v>
      </c>
      <c r="G87" s="37" t="e">
        <f t="shared" si="2"/>
        <v>#REF!</v>
      </c>
    </row>
    <row r="88" spans="1:7" ht="15" customHeight="1" x14ac:dyDescent="0.15">
      <c r="A88" s="33" t="e">
        <f>+#REF!</f>
        <v>#REF!</v>
      </c>
      <c r="B88" s="34" t="e">
        <f>+#REF!</f>
        <v>#REF!</v>
      </c>
      <c r="C88" s="35" t="s">
        <v>398</v>
      </c>
      <c r="D88" s="59" t="s">
        <v>1321</v>
      </c>
      <c r="E88" s="65">
        <v>5.6</v>
      </c>
      <c r="F88" s="36" t="e">
        <f>+#REF!</f>
        <v>#REF!</v>
      </c>
      <c r="G88" s="37" t="e">
        <f t="shared" si="2"/>
        <v>#REF!</v>
      </c>
    </row>
    <row r="89" spans="1:7" ht="15" customHeight="1" x14ac:dyDescent="0.15">
      <c r="A89" s="33" t="e">
        <f>+#REF!</f>
        <v>#REF!</v>
      </c>
      <c r="B89" s="34" t="e">
        <f>+#REF!</f>
        <v>#REF!</v>
      </c>
      <c r="C89" s="35" t="s">
        <v>398</v>
      </c>
      <c r="D89" s="59" t="e">
        <f>+VLOOKUP(A89,MPpp!$A$1:$L$401,4,0)</f>
        <v>#REF!</v>
      </c>
      <c r="E89" s="65" t="e">
        <f>+VLOOKUP(A89,MPpp!$A$1:$L$401,6,0)</f>
        <v>#REF!</v>
      </c>
      <c r="F89" s="36" t="e">
        <f>+#REF!</f>
        <v>#REF!</v>
      </c>
      <c r="G89" s="37" t="e">
        <f t="shared" si="2"/>
        <v>#REF!</v>
      </c>
    </row>
    <row r="90" spans="1:7" ht="15" customHeight="1" x14ac:dyDescent="0.15">
      <c r="A90" s="33" t="e">
        <f>+#REF!</f>
        <v>#REF!</v>
      </c>
      <c r="B90" s="34" t="e">
        <f>+#REF!</f>
        <v>#REF!</v>
      </c>
      <c r="C90" s="35" t="s">
        <v>398</v>
      </c>
      <c r="D90" s="59" t="e">
        <f>+VLOOKUP(A90,MPpp!$A$1:$L$401,4,0)</f>
        <v>#REF!</v>
      </c>
      <c r="E90" s="65" t="e">
        <f>+VLOOKUP(A90,MPpp!$A$1:$L$401,6,0)</f>
        <v>#REF!</v>
      </c>
      <c r="F90" s="36" t="e">
        <f>+#REF!</f>
        <v>#REF!</v>
      </c>
      <c r="G90" s="37" t="e">
        <f t="shared" si="2"/>
        <v>#REF!</v>
      </c>
    </row>
    <row r="91" spans="1:7" ht="15" customHeight="1" x14ac:dyDescent="0.15">
      <c r="A91" s="33" t="e">
        <f>+#REF!</f>
        <v>#REF!</v>
      </c>
      <c r="B91" s="34" t="e">
        <f>+#REF!</f>
        <v>#REF!</v>
      </c>
      <c r="C91" s="35" t="s">
        <v>398</v>
      </c>
      <c r="D91" s="59" t="e">
        <f>+VLOOKUP(A91,MPpp!$A$1:$L$401,4,0)</f>
        <v>#REF!</v>
      </c>
      <c r="E91" s="65" t="e">
        <f>+VLOOKUP(A91,MPpp!$A$1:$L$401,6,0)</f>
        <v>#REF!</v>
      </c>
      <c r="F91" s="36" t="e">
        <f>+#REF!</f>
        <v>#REF!</v>
      </c>
      <c r="G91" s="37" t="e">
        <f t="shared" si="2"/>
        <v>#REF!</v>
      </c>
    </row>
    <row r="92" spans="1:7" ht="15" customHeight="1" x14ac:dyDescent="0.15">
      <c r="A92" s="33" t="e">
        <f>+#REF!</f>
        <v>#REF!</v>
      </c>
      <c r="B92" s="34" t="e">
        <f>+#REF!</f>
        <v>#REF!</v>
      </c>
      <c r="C92" s="35" t="s">
        <v>398</v>
      </c>
      <c r="D92" s="59" t="e">
        <f>+VLOOKUP(A92,MPpp!$A$1:$L$401,4,0)</f>
        <v>#REF!</v>
      </c>
      <c r="E92" s="65" t="e">
        <f>+VLOOKUP(A92,MPpp!$A$1:$L$401,6,0)</f>
        <v>#REF!</v>
      </c>
      <c r="F92" s="36" t="e">
        <f>+#REF!</f>
        <v>#REF!</v>
      </c>
      <c r="G92" s="37" t="e">
        <f t="shared" si="2"/>
        <v>#REF!</v>
      </c>
    </row>
    <row r="93" spans="1:7" ht="15" customHeight="1" x14ac:dyDescent="0.15">
      <c r="A93" s="33" t="e">
        <f>+#REF!</f>
        <v>#REF!</v>
      </c>
      <c r="B93" s="34" t="e">
        <f>+#REF!</f>
        <v>#REF!</v>
      </c>
      <c r="C93" s="35" t="s">
        <v>398</v>
      </c>
      <c r="D93" s="59" t="e">
        <f>+VLOOKUP(A93,MPpp!$A$1:$L$401,4,0)</f>
        <v>#REF!</v>
      </c>
      <c r="E93" s="65" t="e">
        <f>+VLOOKUP(A93,MPpp!$A$1:$L$401,6,0)</f>
        <v>#REF!</v>
      </c>
      <c r="F93" s="36" t="e">
        <f>+#REF!</f>
        <v>#REF!</v>
      </c>
      <c r="G93" s="37" t="e">
        <f t="shared" si="2"/>
        <v>#REF!</v>
      </c>
    </row>
    <row r="94" spans="1:7" ht="15" customHeight="1" x14ac:dyDescent="0.15">
      <c r="A94" s="33" t="e">
        <f>+#REF!</f>
        <v>#REF!</v>
      </c>
      <c r="B94" s="34" t="e">
        <f>+#REF!</f>
        <v>#REF!</v>
      </c>
      <c r="C94" s="35" t="s">
        <v>398</v>
      </c>
      <c r="D94" s="59" t="e">
        <f>+VLOOKUP(A94,MPpp!$A$1:$L$401,4,0)</f>
        <v>#REF!</v>
      </c>
      <c r="E94" s="65" t="e">
        <f>+VLOOKUP(A94,MPpp!$A$1:$L$401,6,0)</f>
        <v>#REF!</v>
      </c>
      <c r="F94" s="36" t="e">
        <f>+#REF!</f>
        <v>#REF!</v>
      </c>
      <c r="G94" s="37" t="e">
        <f t="shared" si="2"/>
        <v>#REF!</v>
      </c>
    </row>
    <row r="95" spans="1:7" ht="15" customHeight="1" x14ac:dyDescent="0.15">
      <c r="A95" s="33" t="e">
        <f>+#REF!</f>
        <v>#REF!</v>
      </c>
      <c r="B95" s="34" t="e">
        <f>+#REF!</f>
        <v>#REF!</v>
      </c>
      <c r="C95" s="35" t="s">
        <v>398</v>
      </c>
      <c r="D95" s="59" t="e">
        <f>+VLOOKUP(A95,MPpp!$A$1:$L$401,4,0)</f>
        <v>#REF!</v>
      </c>
      <c r="E95" s="65" t="e">
        <f>+VLOOKUP(A95,MPpp!$A$1:$L$401,6,0)</f>
        <v>#REF!</v>
      </c>
      <c r="F95" s="36" t="e">
        <f>+#REF!</f>
        <v>#REF!</v>
      </c>
      <c r="G95" s="37" t="e">
        <f t="shared" si="2"/>
        <v>#REF!</v>
      </c>
    </row>
    <row r="96" spans="1:7" ht="15" customHeight="1" x14ac:dyDescent="0.15">
      <c r="A96" s="33" t="e">
        <f>+#REF!</f>
        <v>#REF!</v>
      </c>
      <c r="B96" s="34" t="e">
        <f>+#REF!</f>
        <v>#REF!</v>
      </c>
      <c r="C96" s="35" t="s">
        <v>398</v>
      </c>
      <c r="D96" s="59" t="e">
        <f>+VLOOKUP(A96,MPpp!$A$1:$L$401,4,0)</f>
        <v>#REF!</v>
      </c>
      <c r="E96" s="65" t="e">
        <f>+VLOOKUP(A96,MPpp!$A$1:$L$401,6,0)</f>
        <v>#REF!</v>
      </c>
      <c r="F96" s="36" t="e">
        <f>+#REF!</f>
        <v>#REF!</v>
      </c>
      <c r="G96" s="37" t="e">
        <f t="shared" si="2"/>
        <v>#REF!</v>
      </c>
    </row>
    <row r="97" spans="1:7" ht="15" customHeight="1" x14ac:dyDescent="0.15">
      <c r="A97" s="33" t="e">
        <f>+#REF!</f>
        <v>#REF!</v>
      </c>
      <c r="B97" s="34" t="e">
        <f>+#REF!</f>
        <v>#REF!</v>
      </c>
      <c r="C97" s="35" t="s">
        <v>398</v>
      </c>
      <c r="D97" s="59" t="e">
        <f>+VLOOKUP(A97,MPpp!$A$1:$L$401,4,0)</f>
        <v>#REF!</v>
      </c>
      <c r="E97" s="65" t="e">
        <f>+VLOOKUP(A97,MPpp!$A$1:$L$401,6,0)</f>
        <v>#REF!</v>
      </c>
      <c r="F97" s="36" t="e">
        <f>+#REF!</f>
        <v>#REF!</v>
      </c>
      <c r="G97" s="37" t="e">
        <f t="shared" si="2"/>
        <v>#REF!</v>
      </c>
    </row>
    <row r="98" spans="1:7" ht="15" customHeight="1" x14ac:dyDescent="0.15">
      <c r="A98" s="33" t="e">
        <f>+#REF!</f>
        <v>#REF!</v>
      </c>
      <c r="B98" s="34" t="e">
        <f>+#REF!</f>
        <v>#REF!</v>
      </c>
      <c r="C98" s="35" t="s">
        <v>398</v>
      </c>
      <c r="D98" s="59" t="e">
        <f>+VLOOKUP(A98,MPpp!$A$1:$L$401,4,0)</f>
        <v>#REF!</v>
      </c>
      <c r="E98" s="65" t="e">
        <f>+VLOOKUP(A98,MPpp!$A$1:$L$401,6,0)</f>
        <v>#REF!</v>
      </c>
      <c r="F98" s="36" t="e">
        <f>+#REF!</f>
        <v>#REF!</v>
      </c>
      <c r="G98" s="37" t="e">
        <f t="shared" si="2"/>
        <v>#REF!</v>
      </c>
    </row>
    <row r="99" spans="1:7" ht="15" customHeight="1" x14ac:dyDescent="0.15">
      <c r="A99" s="33" t="e">
        <f>+#REF!</f>
        <v>#REF!</v>
      </c>
      <c r="B99" s="34" t="e">
        <f>+#REF!</f>
        <v>#REF!</v>
      </c>
      <c r="C99" s="35" t="s">
        <v>398</v>
      </c>
      <c r="D99" s="59" t="e">
        <f>+VLOOKUP(A99,MPpp!$A$1:$L$401,4,0)</f>
        <v>#REF!</v>
      </c>
      <c r="E99" s="65" t="e">
        <f>+VLOOKUP(A99,MPpp!$A$1:$L$401,6,0)</f>
        <v>#REF!</v>
      </c>
      <c r="F99" s="36" t="e">
        <f>+#REF!</f>
        <v>#REF!</v>
      </c>
      <c r="G99" s="37" t="e">
        <f t="shared" si="2"/>
        <v>#REF!</v>
      </c>
    </row>
    <row r="100" spans="1:7" ht="15" customHeight="1" x14ac:dyDescent="0.15">
      <c r="A100" s="33" t="e">
        <f>+#REF!</f>
        <v>#REF!</v>
      </c>
      <c r="B100" s="34" t="e">
        <f>+#REF!</f>
        <v>#REF!</v>
      </c>
      <c r="C100" s="35" t="s">
        <v>398</v>
      </c>
      <c r="D100" s="59" t="e">
        <f>+VLOOKUP(A100,MPpp!$A$1:$L$401,4,0)</f>
        <v>#REF!</v>
      </c>
      <c r="E100" s="65" t="e">
        <f>+VLOOKUP(A100,MPpp!$A$1:$L$401,6,0)</f>
        <v>#REF!</v>
      </c>
      <c r="F100" s="36" t="e">
        <f>+#REF!</f>
        <v>#REF!</v>
      </c>
      <c r="G100" s="37" t="e">
        <f t="shared" si="2"/>
        <v>#REF!</v>
      </c>
    </row>
    <row r="101" spans="1:7" ht="15" customHeight="1" x14ac:dyDescent="0.15">
      <c r="A101" s="33" t="e">
        <f>+#REF!</f>
        <v>#REF!</v>
      </c>
      <c r="B101" s="34" t="e">
        <f>+#REF!</f>
        <v>#REF!</v>
      </c>
      <c r="C101" s="35" t="s">
        <v>398</v>
      </c>
      <c r="D101" s="59" t="e">
        <f>+VLOOKUP(A101,MPpp!$A$1:$L$401,4,0)</f>
        <v>#REF!</v>
      </c>
      <c r="E101" s="65" t="e">
        <f>+VLOOKUP(A101,MPpp!$A$1:$L$401,6,0)</f>
        <v>#REF!</v>
      </c>
      <c r="F101" s="36" t="e">
        <f>+#REF!</f>
        <v>#REF!</v>
      </c>
      <c r="G101" s="37" t="e">
        <f t="shared" si="2"/>
        <v>#REF!</v>
      </c>
    </row>
    <row r="102" spans="1:7" ht="15" customHeight="1" x14ac:dyDescent="0.15">
      <c r="A102" s="33" t="e">
        <f>+#REF!</f>
        <v>#REF!</v>
      </c>
      <c r="B102" s="34" t="e">
        <f>+#REF!</f>
        <v>#REF!</v>
      </c>
      <c r="C102" s="35" t="s">
        <v>398</v>
      </c>
      <c r="D102" s="59" t="e">
        <f>+VLOOKUP(A102,MPpp!$A$1:$L$401,4,0)</f>
        <v>#REF!</v>
      </c>
      <c r="E102" s="65" t="e">
        <f>+VLOOKUP(A102,MPpp!$A$1:$L$401,6,0)</f>
        <v>#REF!</v>
      </c>
      <c r="F102" s="36" t="e">
        <f>+#REF!</f>
        <v>#REF!</v>
      </c>
      <c r="G102" s="37" t="e">
        <f t="shared" si="2"/>
        <v>#REF!</v>
      </c>
    </row>
    <row r="103" spans="1:7" ht="15" customHeight="1" x14ac:dyDescent="0.15">
      <c r="A103" s="33" t="e">
        <f>+#REF!</f>
        <v>#REF!</v>
      </c>
      <c r="B103" s="34" t="e">
        <f>+#REF!</f>
        <v>#REF!</v>
      </c>
      <c r="C103" s="35" t="s">
        <v>398</v>
      </c>
      <c r="D103" s="59" t="e">
        <f>+VLOOKUP(A103,MPpp!$A$1:$L$401,4,0)</f>
        <v>#REF!</v>
      </c>
      <c r="E103" s="65" t="e">
        <f>+VLOOKUP(A103,MPpp!$A$1:$L$401,6,0)</f>
        <v>#REF!</v>
      </c>
      <c r="F103" s="36" t="e">
        <f>+#REF!</f>
        <v>#REF!</v>
      </c>
      <c r="G103" s="37" t="e">
        <f t="shared" si="2"/>
        <v>#REF!</v>
      </c>
    </row>
    <row r="104" spans="1:7" ht="15" customHeight="1" x14ac:dyDescent="0.15">
      <c r="A104" s="33" t="e">
        <f>+#REF!</f>
        <v>#REF!</v>
      </c>
      <c r="B104" s="34" t="e">
        <f>+#REF!</f>
        <v>#REF!</v>
      </c>
      <c r="C104" s="35" t="s">
        <v>398</v>
      </c>
      <c r="D104" s="59" t="e">
        <f>+VLOOKUP(A104,MPpp!$A$1:$L$401,4,0)</f>
        <v>#REF!</v>
      </c>
      <c r="E104" s="65" t="e">
        <f>+VLOOKUP(A104,MPpp!$A$1:$L$401,6,0)</f>
        <v>#REF!</v>
      </c>
      <c r="F104" s="36" t="e">
        <f>+#REF!</f>
        <v>#REF!</v>
      </c>
      <c r="G104" s="37" t="e">
        <f t="shared" si="2"/>
        <v>#REF!</v>
      </c>
    </row>
    <row r="105" spans="1:7" ht="15" customHeight="1" x14ac:dyDescent="0.15">
      <c r="A105" s="33" t="e">
        <f>+#REF!</f>
        <v>#REF!</v>
      </c>
      <c r="B105" s="34" t="e">
        <f>+#REF!</f>
        <v>#REF!</v>
      </c>
      <c r="C105" s="35" t="s">
        <v>398</v>
      </c>
      <c r="D105" s="59" t="e">
        <f>+VLOOKUP(A105,MPpp!$A$1:$L$401,4,0)</f>
        <v>#REF!</v>
      </c>
      <c r="E105" s="65" t="e">
        <f>+VLOOKUP(A105,MPpp!$A$1:$L$401,6,0)</f>
        <v>#REF!</v>
      </c>
      <c r="F105" s="36" t="e">
        <f>+#REF!</f>
        <v>#REF!</v>
      </c>
      <c r="G105" s="37" t="e">
        <f t="shared" si="2"/>
        <v>#REF!</v>
      </c>
    </row>
    <row r="106" spans="1:7" ht="15" customHeight="1" x14ac:dyDescent="0.15">
      <c r="A106" s="33" t="e">
        <f>+#REF!</f>
        <v>#REF!</v>
      </c>
      <c r="B106" s="34" t="e">
        <f>+#REF!</f>
        <v>#REF!</v>
      </c>
      <c r="C106" s="35" t="s">
        <v>398</v>
      </c>
      <c r="D106" s="59" t="e">
        <f>+VLOOKUP(A106,MPpp!$A$1:$L$401,4,0)</f>
        <v>#REF!</v>
      </c>
      <c r="E106" s="65" t="e">
        <f>+VLOOKUP(A106,MPpp!$A$1:$L$401,6,0)</f>
        <v>#REF!</v>
      </c>
      <c r="F106" s="36" t="e">
        <f>+#REF!</f>
        <v>#REF!</v>
      </c>
      <c r="G106" s="37" t="e">
        <f t="shared" si="2"/>
        <v>#REF!</v>
      </c>
    </row>
    <row r="107" spans="1:7" ht="15" customHeight="1" x14ac:dyDescent="0.15">
      <c r="A107" s="33" t="e">
        <f>+#REF!</f>
        <v>#REF!</v>
      </c>
      <c r="B107" s="34" t="e">
        <f>+#REF!</f>
        <v>#REF!</v>
      </c>
      <c r="C107" s="35" t="s">
        <v>398</v>
      </c>
      <c r="D107" s="59" t="e">
        <f>+VLOOKUP(A107,MPpp!$A$1:$L$401,4,0)</f>
        <v>#REF!</v>
      </c>
      <c r="E107" s="65" t="e">
        <f>+VLOOKUP(A107,MPpp!$A$1:$L$401,6,0)</f>
        <v>#REF!</v>
      </c>
      <c r="F107" s="36" t="e">
        <f>+#REF!</f>
        <v>#REF!</v>
      </c>
      <c r="G107" s="37" t="e">
        <f t="shared" si="2"/>
        <v>#REF!</v>
      </c>
    </row>
    <row r="108" spans="1:7" ht="15" customHeight="1" x14ac:dyDescent="0.15">
      <c r="A108" s="33" t="e">
        <f>+#REF!</f>
        <v>#REF!</v>
      </c>
      <c r="B108" s="34" t="e">
        <f>+#REF!</f>
        <v>#REF!</v>
      </c>
      <c r="C108" s="35" t="s">
        <v>398</v>
      </c>
      <c r="D108" s="59" t="e">
        <f>+VLOOKUP(A108,MPpp!$A$1:$L$401,4,0)</f>
        <v>#REF!</v>
      </c>
      <c r="E108" s="65" t="e">
        <f>+VLOOKUP(A108,MPpp!$A$1:$L$401,6,0)</f>
        <v>#REF!</v>
      </c>
      <c r="F108" s="36" t="e">
        <f>+#REF!</f>
        <v>#REF!</v>
      </c>
      <c r="G108" s="37" t="e">
        <f t="shared" si="2"/>
        <v>#REF!</v>
      </c>
    </row>
    <row r="109" spans="1:7" ht="15" customHeight="1" x14ac:dyDescent="0.15">
      <c r="A109" s="33" t="e">
        <f>+#REF!</f>
        <v>#REF!</v>
      </c>
      <c r="B109" s="34" t="e">
        <f>+#REF!</f>
        <v>#REF!</v>
      </c>
      <c r="C109" s="35" t="s">
        <v>398</v>
      </c>
      <c r="D109" s="59" t="e">
        <f>+VLOOKUP(A109,MPpp!$A$1:$L$401,4,0)</f>
        <v>#REF!</v>
      </c>
      <c r="E109" s="65" t="e">
        <f>+VLOOKUP(A109,MPpp!$A$1:$L$401,6,0)</f>
        <v>#REF!</v>
      </c>
      <c r="F109" s="36" t="e">
        <f>+#REF!</f>
        <v>#REF!</v>
      </c>
      <c r="G109" s="37" t="e">
        <f t="shared" ref="G109:G140" si="3">+F109*B109</f>
        <v>#REF!</v>
      </c>
    </row>
    <row r="110" spans="1:7" ht="15" customHeight="1" x14ac:dyDescent="0.15">
      <c r="A110" s="33" t="e">
        <f>+#REF!</f>
        <v>#REF!</v>
      </c>
      <c r="B110" s="34" t="e">
        <f>+#REF!</f>
        <v>#REF!</v>
      </c>
      <c r="C110" s="35" t="s">
        <v>398</v>
      </c>
      <c r="D110" s="59" t="e">
        <f>+VLOOKUP(A110,MPpp!$A$1:$L$401,4,0)</f>
        <v>#REF!</v>
      </c>
      <c r="E110" s="65" t="e">
        <f>+VLOOKUP(A110,MPpp!$A$1:$L$401,6,0)</f>
        <v>#REF!</v>
      </c>
      <c r="F110" s="36" t="e">
        <f>+#REF!</f>
        <v>#REF!</v>
      </c>
      <c r="G110" s="37" t="e">
        <f t="shared" si="3"/>
        <v>#REF!</v>
      </c>
    </row>
    <row r="111" spans="1:7" ht="15" customHeight="1" x14ac:dyDescent="0.15">
      <c r="A111" s="33" t="e">
        <f>+#REF!</f>
        <v>#REF!</v>
      </c>
      <c r="B111" s="34" t="e">
        <f>+#REF!</f>
        <v>#REF!</v>
      </c>
      <c r="C111" s="35" t="s">
        <v>398</v>
      </c>
      <c r="D111" s="59" t="e">
        <f>+VLOOKUP(A111,MPpp!$A$1:$L$401,4,0)</f>
        <v>#REF!</v>
      </c>
      <c r="E111" s="65" t="e">
        <f>+VLOOKUP(A111,MPpp!$A$1:$L$401,6,0)</f>
        <v>#REF!</v>
      </c>
      <c r="F111" s="36" t="e">
        <f>+#REF!</f>
        <v>#REF!</v>
      </c>
      <c r="G111" s="37" t="e">
        <f t="shared" si="3"/>
        <v>#REF!</v>
      </c>
    </row>
    <row r="112" spans="1:7" ht="15" customHeight="1" x14ac:dyDescent="0.15">
      <c r="A112" s="33" t="e">
        <f>+#REF!</f>
        <v>#REF!</v>
      </c>
      <c r="B112" s="34" t="e">
        <f>+#REF!</f>
        <v>#REF!</v>
      </c>
      <c r="C112" s="35" t="s">
        <v>398</v>
      </c>
      <c r="D112" s="59" t="e">
        <f>+VLOOKUP(A112,MPpp!$A$1:$L$401,4,0)</f>
        <v>#REF!</v>
      </c>
      <c r="E112" s="65" t="e">
        <f>+VLOOKUP(A112,MPpp!$A$1:$L$401,6,0)</f>
        <v>#REF!</v>
      </c>
      <c r="F112" s="36" t="e">
        <f>+#REF!</f>
        <v>#REF!</v>
      </c>
      <c r="G112" s="37" t="e">
        <f t="shared" si="3"/>
        <v>#REF!</v>
      </c>
    </row>
    <row r="113" spans="1:7" ht="15" customHeight="1" x14ac:dyDescent="0.15">
      <c r="A113" s="33" t="e">
        <f>+#REF!</f>
        <v>#REF!</v>
      </c>
      <c r="B113" s="34" t="e">
        <f>+#REF!</f>
        <v>#REF!</v>
      </c>
      <c r="C113" s="35" t="s">
        <v>398</v>
      </c>
      <c r="D113" s="59" t="e">
        <f>+VLOOKUP(A113,MPpp!$A$1:$L$401,4,0)</f>
        <v>#REF!</v>
      </c>
      <c r="E113" s="65" t="e">
        <f>+VLOOKUP(A113,MPpp!$A$1:$L$401,6,0)</f>
        <v>#REF!</v>
      </c>
      <c r="F113" s="36" t="e">
        <f>+#REF!</f>
        <v>#REF!</v>
      </c>
      <c r="G113" s="37" t="e">
        <f t="shared" si="3"/>
        <v>#REF!</v>
      </c>
    </row>
    <row r="114" spans="1:7" ht="15" customHeight="1" x14ac:dyDescent="0.15">
      <c r="A114" s="33" t="e">
        <f>+#REF!</f>
        <v>#REF!</v>
      </c>
      <c r="B114" s="34" t="e">
        <f>+#REF!</f>
        <v>#REF!</v>
      </c>
      <c r="C114" s="35" t="s">
        <v>398</v>
      </c>
      <c r="D114" s="59" t="e">
        <f>+VLOOKUP(A114,MPpp!$A$1:$L$401,4,0)</f>
        <v>#REF!</v>
      </c>
      <c r="E114" s="65" t="e">
        <f>+VLOOKUP(A114,MPpp!$A$1:$L$401,6,0)</f>
        <v>#REF!</v>
      </c>
      <c r="F114" s="36" t="e">
        <f>+#REF!</f>
        <v>#REF!</v>
      </c>
      <c r="G114" s="37" t="e">
        <f t="shared" si="3"/>
        <v>#REF!</v>
      </c>
    </row>
    <row r="115" spans="1:7" ht="15" customHeight="1" x14ac:dyDescent="0.15">
      <c r="A115" s="33" t="e">
        <f>+#REF!</f>
        <v>#REF!</v>
      </c>
      <c r="B115" s="34" t="e">
        <f>+#REF!</f>
        <v>#REF!</v>
      </c>
      <c r="C115" s="35" t="s">
        <v>398</v>
      </c>
      <c r="D115" s="59" t="e">
        <f>+VLOOKUP(A115,MPpp!$A$1:$L$401,4,0)</f>
        <v>#REF!</v>
      </c>
      <c r="E115" s="65" t="e">
        <f>+VLOOKUP(A115,MPpp!$A$1:$L$401,6,0)</f>
        <v>#REF!</v>
      </c>
      <c r="F115" s="36" t="e">
        <f>+#REF!</f>
        <v>#REF!</v>
      </c>
      <c r="G115" s="37" t="e">
        <f t="shared" si="3"/>
        <v>#REF!</v>
      </c>
    </row>
    <row r="116" spans="1:7" ht="15" customHeight="1" x14ac:dyDescent="0.15">
      <c r="A116" s="33" t="e">
        <f>+#REF!</f>
        <v>#REF!</v>
      </c>
      <c r="B116" s="34" t="e">
        <f>+#REF!</f>
        <v>#REF!</v>
      </c>
      <c r="C116" s="35" t="s">
        <v>398</v>
      </c>
      <c r="D116" s="59" t="e">
        <f>+VLOOKUP(A116,MPpp!$A$1:$L$401,4,0)</f>
        <v>#REF!</v>
      </c>
      <c r="E116" s="65" t="e">
        <f>+VLOOKUP(A116,MPpp!$A$1:$L$401,6,0)</f>
        <v>#REF!</v>
      </c>
      <c r="F116" s="36" t="e">
        <f>+#REF!</f>
        <v>#REF!</v>
      </c>
      <c r="G116" s="37" t="e">
        <f t="shared" si="3"/>
        <v>#REF!</v>
      </c>
    </row>
    <row r="117" spans="1:7" ht="15" customHeight="1" x14ac:dyDescent="0.15">
      <c r="A117" s="33" t="e">
        <f>+#REF!</f>
        <v>#REF!</v>
      </c>
      <c r="B117" s="34" t="e">
        <f>+#REF!</f>
        <v>#REF!</v>
      </c>
      <c r="C117" s="35" t="s">
        <v>398</v>
      </c>
      <c r="D117" s="59" t="e">
        <f>+VLOOKUP(A117,MPpp!$A$1:$L$401,4,0)</f>
        <v>#REF!</v>
      </c>
      <c r="E117" s="65" t="e">
        <f>+VLOOKUP(A117,MPpp!$A$1:$L$401,6,0)</f>
        <v>#REF!</v>
      </c>
      <c r="F117" s="36" t="e">
        <f>+#REF!</f>
        <v>#REF!</v>
      </c>
      <c r="G117" s="37" t="e">
        <f t="shared" si="3"/>
        <v>#REF!</v>
      </c>
    </row>
    <row r="118" spans="1:7" ht="15" customHeight="1" x14ac:dyDescent="0.15">
      <c r="A118" s="33" t="e">
        <f>+#REF!</f>
        <v>#REF!</v>
      </c>
      <c r="B118" s="34" t="e">
        <f>+#REF!</f>
        <v>#REF!</v>
      </c>
      <c r="C118" s="35" t="s">
        <v>398</v>
      </c>
      <c r="D118" s="59" t="e">
        <f>+VLOOKUP(A118,MPpp!$A$1:$L$401,4,0)</f>
        <v>#REF!</v>
      </c>
      <c r="E118" s="65" t="e">
        <f>+VLOOKUP(A118,MPpp!$A$1:$L$401,6,0)</f>
        <v>#REF!</v>
      </c>
      <c r="F118" s="36" t="e">
        <f>+#REF!</f>
        <v>#REF!</v>
      </c>
      <c r="G118" s="37" t="e">
        <f t="shared" si="3"/>
        <v>#REF!</v>
      </c>
    </row>
    <row r="119" spans="1:7" ht="15" customHeight="1" x14ac:dyDescent="0.15">
      <c r="A119" s="33" t="e">
        <f>+#REF!</f>
        <v>#REF!</v>
      </c>
      <c r="B119" s="34" t="e">
        <f>+#REF!</f>
        <v>#REF!</v>
      </c>
      <c r="C119" s="35" t="s">
        <v>398</v>
      </c>
      <c r="D119" s="59" t="e">
        <f>+VLOOKUP(A119,MPpp!$A$1:$L$401,4,0)</f>
        <v>#REF!</v>
      </c>
      <c r="E119" s="65" t="e">
        <f>+VLOOKUP(A119,MPpp!$A$1:$L$401,6,0)</f>
        <v>#REF!</v>
      </c>
      <c r="F119" s="36" t="e">
        <f>+#REF!</f>
        <v>#REF!</v>
      </c>
      <c r="G119" s="37" t="e">
        <f t="shared" si="3"/>
        <v>#REF!</v>
      </c>
    </row>
    <row r="120" spans="1:7" ht="15" customHeight="1" x14ac:dyDescent="0.15">
      <c r="A120" s="33" t="e">
        <f>+#REF!</f>
        <v>#REF!</v>
      </c>
      <c r="B120" s="34" t="e">
        <f>+#REF!</f>
        <v>#REF!</v>
      </c>
      <c r="C120" s="35" t="s">
        <v>398</v>
      </c>
      <c r="D120" s="59" t="e">
        <f>+VLOOKUP(A120,MPpp!$A$1:$L$401,4,0)</f>
        <v>#REF!</v>
      </c>
      <c r="E120" s="65" t="e">
        <f>+VLOOKUP(A120,MPpp!$A$1:$L$401,6,0)</f>
        <v>#REF!</v>
      </c>
      <c r="F120" s="36" t="e">
        <f>+#REF!</f>
        <v>#REF!</v>
      </c>
      <c r="G120" s="37" t="e">
        <f t="shared" si="3"/>
        <v>#REF!</v>
      </c>
    </row>
    <row r="121" spans="1:7" ht="15" customHeight="1" x14ac:dyDescent="0.15">
      <c r="A121" s="33" t="e">
        <f>+#REF!</f>
        <v>#REF!</v>
      </c>
      <c r="B121" s="34" t="e">
        <f>+#REF!</f>
        <v>#REF!</v>
      </c>
      <c r="C121" s="35" t="s">
        <v>398</v>
      </c>
      <c r="D121" s="59" t="e">
        <f>+VLOOKUP(A121,MPpp!$A$1:$L$401,4,0)</f>
        <v>#REF!</v>
      </c>
      <c r="E121" s="65" t="e">
        <f>+VLOOKUP(A121,MPpp!$A$1:$L$401,6,0)</f>
        <v>#REF!</v>
      </c>
      <c r="F121" s="36" t="e">
        <f>+#REF!</f>
        <v>#REF!</v>
      </c>
      <c r="G121" s="37" t="e">
        <f t="shared" si="3"/>
        <v>#REF!</v>
      </c>
    </row>
    <row r="122" spans="1:7" ht="15" customHeight="1" x14ac:dyDescent="0.15">
      <c r="A122" s="33" t="e">
        <f>+#REF!</f>
        <v>#REF!</v>
      </c>
      <c r="B122" s="34" t="e">
        <f>+#REF!</f>
        <v>#REF!</v>
      </c>
      <c r="C122" s="35" t="s">
        <v>398</v>
      </c>
      <c r="D122" s="59" t="e">
        <f>+VLOOKUP(A122,MPpp!$A$1:$L$401,4,0)</f>
        <v>#REF!</v>
      </c>
      <c r="E122" s="65" t="e">
        <f>+VLOOKUP(A122,MPpp!$A$1:$L$401,6,0)</f>
        <v>#REF!</v>
      </c>
      <c r="F122" s="36" t="e">
        <f>+#REF!</f>
        <v>#REF!</v>
      </c>
      <c r="G122" s="37" t="e">
        <f t="shared" si="3"/>
        <v>#REF!</v>
      </c>
    </row>
    <row r="123" spans="1:7" ht="15" customHeight="1" x14ac:dyDescent="0.15">
      <c r="A123" s="33" t="e">
        <f>+#REF!</f>
        <v>#REF!</v>
      </c>
      <c r="B123" s="34" t="e">
        <f>+#REF!</f>
        <v>#REF!</v>
      </c>
      <c r="C123" s="35" t="s">
        <v>398</v>
      </c>
      <c r="D123" s="59" t="e">
        <f>+VLOOKUP(A123,MPpp!$A$1:$L$401,4,0)</f>
        <v>#REF!</v>
      </c>
      <c r="E123" s="65" t="e">
        <f>+VLOOKUP(A123,MPpp!$A$1:$L$401,6,0)</f>
        <v>#REF!</v>
      </c>
      <c r="F123" s="36" t="e">
        <f>+#REF!</f>
        <v>#REF!</v>
      </c>
      <c r="G123" s="37" t="e">
        <f t="shared" si="3"/>
        <v>#REF!</v>
      </c>
    </row>
    <row r="124" spans="1:7" ht="15" customHeight="1" x14ac:dyDescent="0.15">
      <c r="A124" s="33" t="e">
        <f>+#REF!</f>
        <v>#REF!</v>
      </c>
      <c r="B124" s="34" t="e">
        <f>+#REF!</f>
        <v>#REF!</v>
      </c>
      <c r="C124" s="35" t="s">
        <v>398</v>
      </c>
      <c r="D124" s="59" t="e">
        <f>+VLOOKUP(A124,MPpp!$A$1:$L$401,4,0)</f>
        <v>#REF!</v>
      </c>
      <c r="E124" s="65" t="e">
        <f>+VLOOKUP(A124,MPpp!$A$1:$L$401,6,0)</f>
        <v>#REF!</v>
      </c>
      <c r="F124" s="36" t="e">
        <f>+#REF!</f>
        <v>#REF!</v>
      </c>
      <c r="G124" s="37" t="e">
        <f t="shared" si="3"/>
        <v>#REF!</v>
      </c>
    </row>
    <row r="125" spans="1:7" ht="15" customHeight="1" x14ac:dyDescent="0.15">
      <c r="A125" s="33" t="e">
        <f>+#REF!</f>
        <v>#REF!</v>
      </c>
      <c r="B125" s="34" t="e">
        <f>+#REF!</f>
        <v>#REF!</v>
      </c>
      <c r="C125" s="35" t="s">
        <v>398</v>
      </c>
      <c r="D125" s="59" t="e">
        <f>+VLOOKUP(A125,MPpp!$A$1:$L$401,4,0)</f>
        <v>#REF!</v>
      </c>
      <c r="E125" s="65" t="e">
        <f>+VLOOKUP(A125,MPpp!$A$1:$L$401,6,0)</f>
        <v>#REF!</v>
      </c>
      <c r="F125" s="36" t="e">
        <f>+#REF!</f>
        <v>#REF!</v>
      </c>
      <c r="G125" s="37" t="e">
        <f t="shared" si="3"/>
        <v>#REF!</v>
      </c>
    </row>
    <row r="126" spans="1:7" ht="15" customHeight="1" x14ac:dyDescent="0.15">
      <c r="A126" s="33" t="e">
        <f>+#REF!</f>
        <v>#REF!</v>
      </c>
      <c r="B126" s="34" t="e">
        <f>+#REF!</f>
        <v>#REF!</v>
      </c>
      <c r="C126" s="35" t="s">
        <v>398</v>
      </c>
      <c r="D126" s="59" t="e">
        <f>+VLOOKUP(A126,MPpp!$A$1:$L$401,4,0)</f>
        <v>#REF!</v>
      </c>
      <c r="E126" s="65" t="e">
        <f>+VLOOKUP(A126,MPpp!$A$1:$L$401,6,0)</f>
        <v>#REF!</v>
      </c>
      <c r="F126" s="36" t="e">
        <f>+#REF!</f>
        <v>#REF!</v>
      </c>
      <c r="G126" s="37" t="e">
        <f t="shared" si="3"/>
        <v>#REF!</v>
      </c>
    </row>
    <row r="127" spans="1:7" ht="15" customHeight="1" x14ac:dyDescent="0.15">
      <c r="A127" s="33" t="e">
        <f>+#REF!</f>
        <v>#REF!</v>
      </c>
      <c r="B127" s="34" t="e">
        <f>+#REF!</f>
        <v>#REF!</v>
      </c>
      <c r="C127" s="35" t="s">
        <v>398</v>
      </c>
      <c r="D127" s="59" t="e">
        <f>+VLOOKUP(A127,MPpp!$A$1:$L$401,4,0)</f>
        <v>#REF!</v>
      </c>
      <c r="E127" s="65" t="e">
        <f>+VLOOKUP(A127,MPpp!$A$1:$L$401,6,0)</f>
        <v>#REF!</v>
      </c>
      <c r="F127" s="36" t="e">
        <f>+#REF!</f>
        <v>#REF!</v>
      </c>
      <c r="G127" s="37" t="e">
        <f t="shared" si="3"/>
        <v>#REF!</v>
      </c>
    </row>
    <row r="128" spans="1:7" ht="15" customHeight="1" x14ac:dyDescent="0.15">
      <c r="A128" s="33" t="e">
        <f>+#REF!</f>
        <v>#REF!</v>
      </c>
      <c r="B128" s="34" t="e">
        <f>+#REF!</f>
        <v>#REF!</v>
      </c>
      <c r="C128" s="35" t="s">
        <v>398</v>
      </c>
      <c r="D128" s="59" t="e">
        <f>+VLOOKUP(A128,MPpp!$A$1:$L$401,4,0)</f>
        <v>#REF!</v>
      </c>
      <c r="E128" s="65" t="e">
        <f>+VLOOKUP(A128,MPpp!$A$1:$L$401,6,0)</f>
        <v>#REF!</v>
      </c>
      <c r="F128" s="36" t="e">
        <f>+#REF!</f>
        <v>#REF!</v>
      </c>
      <c r="G128" s="37" t="e">
        <f t="shared" si="3"/>
        <v>#REF!</v>
      </c>
    </row>
    <row r="129" spans="1:7" ht="15" customHeight="1" x14ac:dyDescent="0.15">
      <c r="A129" s="33" t="e">
        <f>+#REF!</f>
        <v>#REF!</v>
      </c>
      <c r="B129" s="34" t="e">
        <f>+#REF!</f>
        <v>#REF!</v>
      </c>
      <c r="C129" s="35" t="s">
        <v>398</v>
      </c>
      <c r="D129" s="59" t="e">
        <f>+VLOOKUP(A129,MPpp!$A$1:$L$401,4,0)</f>
        <v>#REF!</v>
      </c>
      <c r="E129" s="65" t="e">
        <f>+VLOOKUP(A129,MPpp!$A$1:$L$401,6,0)</f>
        <v>#REF!</v>
      </c>
      <c r="F129" s="36" t="e">
        <f>+#REF!</f>
        <v>#REF!</v>
      </c>
      <c r="G129" s="37" t="e">
        <f t="shared" si="3"/>
        <v>#REF!</v>
      </c>
    </row>
    <row r="130" spans="1:7" ht="15" customHeight="1" x14ac:dyDescent="0.15">
      <c r="A130" s="33" t="e">
        <f>+#REF!</f>
        <v>#REF!</v>
      </c>
      <c r="B130" s="34" t="e">
        <f>+#REF!</f>
        <v>#REF!</v>
      </c>
      <c r="C130" s="35" t="s">
        <v>398</v>
      </c>
      <c r="D130" s="59" t="e">
        <f>+VLOOKUP(A130,MPpp!$A$1:$L$401,4,0)</f>
        <v>#REF!</v>
      </c>
      <c r="E130" s="65" t="e">
        <f>+VLOOKUP(A130,MPpp!$A$1:$L$401,6,0)</f>
        <v>#REF!</v>
      </c>
      <c r="F130" s="36" t="e">
        <f>+#REF!</f>
        <v>#REF!</v>
      </c>
      <c r="G130" s="37" t="e">
        <f t="shared" si="3"/>
        <v>#REF!</v>
      </c>
    </row>
    <row r="131" spans="1:7" ht="15" customHeight="1" x14ac:dyDescent="0.15">
      <c r="A131" s="33" t="e">
        <f>+#REF!</f>
        <v>#REF!</v>
      </c>
      <c r="B131" s="34" t="e">
        <f>+#REF!</f>
        <v>#REF!</v>
      </c>
      <c r="C131" s="35" t="s">
        <v>398</v>
      </c>
      <c r="D131" s="59" t="e">
        <f>+VLOOKUP(A131,MPpp!$A$1:$L$401,4,0)</f>
        <v>#REF!</v>
      </c>
      <c r="E131" s="65" t="e">
        <f>+VLOOKUP(A131,MPpp!$A$1:$L$401,6,0)</f>
        <v>#REF!</v>
      </c>
      <c r="F131" s="36" t="e">
        <f>+#REF!</f>
        <v>#REF!</v>
      </c>
      <c r="G131" s="37" t="e">
        <f t="shared" si="3"/>
        <v>#REF!</v>
      </c>
    </row>
    <row r="132" spans="1:7" ht="15" customHeight="1" x14ac:dyDescent="0.15">
      <c r="A132" s="33" t="e">
        <f>+#REF!</f>
        <v>#REF!</v>
      </c>
      <c r="B132" s="34" t="e">
        <f>+#REF!</f>
        <v>#REF!</v>
      </c>
      <c r="C132" s="35" t="s">
        <v>398</v>
      </c>
      <c r="D132" s="59" t="e">
        <f>+VLOOKUP(A132,MPpp!$A$1:$L$401,4,0)</f>
        <v>#REF!</v>
      </c>
      <c r="E132" s="65" t="e">
        <f>+VLOOKUP(A132,MPpp!$A$1:$L$401,6,0)</f>
        <v>#REF!</v>
      </c>
      <c r="F132" s="36" t="e">
        <f>+#REF!</f>
        <v>#REF!</v>
      </c>
      <c r="G132" s="37" t="e">
        <f t="shared" si="3"/>
        <v>#REF!</v>
      </c>
    </row>
    <row r="133" spans="1:7" ht="15" customHeight="1" x14ac:dyDescent="0.15">
      <c r="A133" s="33" t="e">
        <f>+#REF!</f>
        <v>#REF!</v>
      </c>
      <c r="B133" s="34" t="e">
        <f>+#REF!</f>
        <v>#REF!</v>
      </c>
      <c r="C133" s="35" t="s">
        <v>398</v>
      </c>
      <c r="D133" s="59" t="e">
        <f>+VLOOKUP(A133,MPpp!$A$1:$L$401,4,0)</f>
        <v>#REF!</v>
      </c>
      <c r="E133" s="65" t="e">
        <f>+VLOOKUP(A133,MPpp!$A$1:$L$401,6,0)</f>
        <v>#REF!</v>
      </c>
      <c r="F133" s="36" t="e">
        <f>+#REF!</f>
        <v>#REF!</v>
      </c>
      <c r="G133" s="37" t="e">
        <f t="shared" si="3"/>
        <v>#REF!</v>
      </c>
    </row>
    <row r="134" spans="1:7" ht="15" customHeight="1" x14ac:dyDescent="0.15">
      <c r="A134" s="33" t="e">
        <f>+#REF!</f>
        <v>#REF!</v>
      </c>
      <c r="B134" s="34" t="e">
        <f>+#REF!</f>
        <v>#REF!</v>
      </c>
      <c r="C134" s="35" t="s">
        <v>398</v>
      </c>
      <c r="D134" s="59" t="e">
        <f>+VLOOKUP(A134,MPpp!$A$1:$L$401,4,0)</f>
        <v>#REF!</v>
      </c>
      <c r="E134" s="65" t="e">
        <f>+VLOOKUP(A134,MPpp!$A$1:$L$401,6,0)</f>
        <v>#REF!</v>
      </c>
      <c r="F134" s="36" t="e">
        <f>+#REF!</f>
        <v>#REF!</v>
      </c>
      <c r="G134" s="37" t="e">
        <f t="shared" si="3"/>
        <v>#REF!</v>
      </c>
    </row>
    <row r="135" spans="1:7" ht="15" customHeight="1" x14ac:dyDescent="0.15">
      <c r="A135" s="33" t="e">
        <f>+#REF!</f>
        <v>#REF!</v>
      </c>
      <c r="B135" s="34" t="e">
        <f>+#REF!</f>
        <v>#REF!</v>
      </c>
      <c r="C135" s="35" t="s">
        <v>398</v>
      </c>
      <c r="D135" s="59" t="e">
        <f>+VLOOKUP(A135,MPpp!$A$1:$L$401,4,0)</f>
        <v>#REF!</v>
      </c>
      <c r="E135" s="65" t="e">
        <f>+VLOOKUP(A135,MPpp!$A$1:$L$401,6,0)</f>
        <v>#REF!</v>
      </c>
      <c r="F135" s="36" t="e">
        <f>+#REF!</f>
        <v>#REF!</v>
      </c>
      <c r="G135" s="37" t="e">
        <f t="shared" si="3"/>
        <v>#REF!</v>
      </c>
    </row>
    <row r="136" spans="1:7" ht="15" customHeight="1" x14ac:dyDescent="0.15">
      <c r="A136" s="33" t="e">
        <f>+#REF!</f>
        <v>#REF!</v>
      </c>
      <c r="B136" s="34" t="e">
        <f>+#REF!</f>
        <v>#REF!</v>
      </c>
      <c r="C136" s="35" t="s">
        <v>398</v>
      </c>
      <c r="D136" s="59" t="e">
        <f>+VLOOKUP(A136,MPpp!$A$1:$L$401,4,0)</f>
        <v>#REF!</v>
      </c>
      <c r="E136" s="65" t="e">
        <f>+VLOOKUP(A136,MPpp!$A$1:$L$401,6,0)</f>
        <v>#REF!</v>
      </c>
      <c r="F136" s="36" t="e">
        <f>+#REF!</f>
        <v>#REF!</v>
      </c>
      <c r="G136" s="37" t="e">
        <f t="shared" si="3"/>
        <v>#REF!</v>
      </c>
    </row>
    <row r="137" spans="1:7" ht="15" customHeight="1" x14ac:dyDescent="0.15">
      <c r="A137" s="33" t="e">
        <f>+#REF!</f>
        <v>#REF!</v>
      </c>
      <c r="B137" s="34" t="e">
        <f>+#REF!</f>
        <v>#REF!</v>
      </c>
      <c r="C137" s="35" t="s">
        <v>398</v>
      </c>
      <c r="D137" s="59" t="e">
        <f>+VLOOKUP(A137,MPpp!$A$1:$L$401,4,0)</f>
        <v>#REF!</v>
      </c>
      <c r="E137" s="65" t="e">
        <f>+VLOOKUP(A137,MPpp!$A$1:$L$401,6,0)</f>
        <v>#REF!</v>
      </c>
      <c r="F137" s="36" t="e">
        <f>+#REF!</f>
        <v>#REF!</v>
      </c>
      <c r="G137" s="37" t="e">
        <f t="shared" si="3"/>
        <v>#REF!</v>
      </c>
    </row>
    <row r="138" spans="1:7" ht="15" customHeight="1" x14ac:dyDescent="0.15">
      <c r="A138" s="33" t="e">
        <f>+#REF!</f>
        <v>#REF!</v>
      </c>
      <c r="B138" s="34" t="e">
        <f>+#REF!</f>
        <v>#REF!</v>
      </c>
      <c r="C138" s="35" t="s">
        <v>398</v>
      </c>
      <c r="D138" s="59" t="e">
        <f>+VLOOKUP(A138,MPpp!$A$1:$L$401,4,0)</f>
        <v>#REF!</v>
      </c>
      <c r="E138" s="65" t="e">
        <f>+VLOOKUP(A138,MPpp!$A$1:$L$401,6,0)</f>
        <v>#REF!</v>
      </c>
      <c r="F138" s="36" t="e">
        <f>+#REF!</f>
        <v>#REF!</v>
      </c>
      <c r="G138" s="37" t="e">
        <f t="shared" si="3"/>
        <v>#REF!</v>
      </c>
    </row>
    <row r="139" spans="1:7" ht="15" customHeight="1" x14ac:dyDescent="0.15">
      <c r="A139" s="33" t="e">
        <f>+#REF!</f>
        <v>#REF!</v>
      </c>
      <c r="B139" s="34" t="e">
        <f>+#REF!</f>
        <v>#REF!</v>
      </c>
      <c r="C139" s="35" t="s">
        <v>398</v>
      </c>
      <c r="D139" s="59" t="e">
        <f>+VLOOKUP(A139,MPpp!$A$1:$L$401,4,0)</f>
        <v>#REF!</v>
      </c>
      <c r="E139" s="65" t="e">
        <f>+VLOOKUP(A139,MPpp!$A$1:$L$401,6,0)</f>
        <v>#REF!</v>
      </c>
      <c r="F139" s="36" t="e">
        <f>+#REF!</f>
        <v>#REF!</v>
      </c>
      <c r="G139" s="37" t="e">
        <f t="shared" si="3"/>
        <v>#REF!</v>
      </c>
    </row>
    <row r="140" spans="1:7" ht="15" customHeight="1" x14ac:dyDescent="0.15">
      <c r="A140" s="33" t="e">
        <f>+#REF!</f>
        <v>#REF!</v>
      </c>
      <c r="B140" s="34" t="e">
        <f>+#REF!</f>
        <v>#REF!</v>
      </c>
      <c r="C140" s="35" t="s">
        <v>398</v>
      </c>
      <c r="D140" s="59" t="e">
        <f>+VLOOKUP(A140,MPpp!$A$1:$L$401,4,0)</f>
        <v>#REF!</v>
      </c>
      <c r="E140" s="65" t="e">
        <f>+VLOOKUP(A140,MPpp!$A$1:$L$401,6,0)</f>
        <v>#REF!</v>
      </c>
      <c r="F140" s="36" t="e">
        <f>+#REF!</f>
        <v>#REF!</v>
      </c>
      <c r="G140" s="37" t="e">
        <f t="shared" si="3"/>
        <v>#REF!</v>
      </c>
    </row>
    <row r="141" spans="1:7" ht="15" customHeight="1" x14ac:dyDescent="0.15">
      <c r="A141" s="33" t="e">
        <f>+#REF!</f>
        <v>#REF!</v>
      </c>
      <c r="B141" s="34" t="e">
        <f>+#REF!</f>
        <v>#REF!</v>
      </c>
      <c r="C141" s="35" t="s">
        <v>398</v>
      </c>
      <c r="D141" s="59" t="e">
        <f>+VLOOKUP(A141,MPpp!$A$1:$L$401,4,0)</f>
        <v>#REF!</v>
      </c>
      <c r="E141" s="65" t="e">
        <f>+VLOOKUP(A141,MPpp!$A$1:$L$401,6,0)</f>
        <v>#REF!</v>
      </c>
      <c r="F141" s="36" t="e">
        <f>+#REF!</f>
        <v>#REF!</v>
      </c>
      <c r="G141" s="37" t="e">
        <f t="shared" ref="G141:G172" si="4">+F141*B141</f>
        <v>#REF!</v>
      </c>
    </row>
    <row r="142" spans="1:7" ht="15" customHeight="1" x14ac:dyDescent="0.15">
      <c r="A142" s="33" t="e">
        <f>+#REF!</f>
        <v>#REF!</v>
      </c>
      <c r="B142" s="34" t="e">
        <f>+#REF!</f>
        <v>#REF!</v>
      </c>
      <c r="C142" s="35" t="s">
        <v>398</v>
      </c>
      <c r="D142" s="59" t="e">
        <f>+VLOOKUP(A142,MPpp!$A$1:$L$401,4,0)</f>
        <v>#REF!</v>
      </c>
      <c r="E142" s="65" t="e">
        <f>+VLOOKUP(A142,MPpp!$A$1:$L$401,6,0)</f>
        <v>#REF!</v>
      </c>
      <c r="F142" s="36" t="e">
        <f>+#REF!</f>
        <v>#REF!</v>
      </c>
      <c r="G142" s="37" t="e">
        <f t="shared" si="4"/>
        <v>#REF!</v>
      </c>
    </row>
    <row r="143" spans="1:7" ht="15" customHeight="1" x14ac:dyDescent="0.15">
      <c r="A143" s="33" t="e">
        <f>+#REF!</f>
        <v>#REF!</v>
      </c>
      <c r="B143" s="34" t="e">
        <f>+#REF!</f>
        <v>#REF!</v>
      </c>
      <c r="C143" s="35" t="s">
        <v>398</v>
      </c>
      <c r="D143" s="59" t="e">
        <f>+VLOOKUP(A143,MPpp!$A$1:$L$401,4,0)</f>
        <v>#REF!</v>
      </c>
      <c r="E143" s="65" t="e">
        <f>+VLOOKUP(A143,MPpp!$A$1:$L$401,6,0)</f>
        <v>#REF!</v>
      </c>
      <c r="F143" s="36" t="e">
        <f>+#REF!</f>
        <v>#REF!</v>
      </c>
      <c r="G143" s="37" t="e">
        <f t="shared" si="4"/>
        <v>#REF!</v>
      </c>
    </row>
    <row r="144" spans="1:7" ht="15" customHeight="1" x14ac:dyDescent="0.15">
      <c r="A144" s="33" t="e">
        <f>+#REF!</f>
        <v>#REF!</v>
      </c>
      <c r="B144" s="34" t="e">
        <f>+#REF!</f>
        <v>#REF!</v>
      </c>
      <c r="C144" s="35" t="s">
        <v>398</v>
      </c>
      <c r="D144" s="59" t="e">
        <f>+VLOOKUP(A144,MPpp!$A$1:$L$401,4,0)</f>
        <v>#REF!</v>
      </c>
      <c r="E144" s="65" t="e">
        <f>+VLOOKUP(A144,MPpp!$A$1:$L$401,6,0)</f>
        <v>#REF!</v>
      </c>
      <c r="F144" s="36" t="e">
        <f>+#REF!</f>
        <v>#REF!</v>
      </c>
      <c r="G144" s="37" t="e">
        <f t="shared" si="4"/>
        <v>#REF!</v>
      </c>
    </row>
    <row r="145" spans="1:7" ht="15" customHeight="1" x14ac:dyDescent="0.15">
      <c r="A145" s="33" t="e">
        <f>+#REF!</f>
        <v>#REF!</v>
      </c>
      <c r="B145" s="34" t="e">
        <f>+#REF!</f>
        <v>#REF!</v>
      </c>
      <c r="C145" s="35" t="s">
        <v>398</v>
      </c>
      <c r="D145" s="59" t="e">
        <f>+VLOOKUP(A145,MPpp!$A$1:$L$401,4,0)</f>
        <v>#REF!</v>
      </c>
      <c r="E145" s="65" t="e">
        <f>+VLOOKUP(A145,MPpp!$A$1:$L$401,6,0)</f>
        <v>#REF!</v>
      </c>
      <c r="F145" s="36" t="e">
        <f>+#REF!</f>
        <v>#REF!</v>
      </c>
      <c r="G145" s="37" t="e">
        <f t="shared" si="4"/>
        <v>#REF!</v>
      </c>
    </row>
    <row r="146" spans="1:7" ht="15" customHeight="1" x14ac:dyDescent="0.15">
      <c r="A146" s="33" t="e">
        <f>+#REF!</f>
        <v>#REF!</v>
      </c>
      <c r="B146" s="34" t="e">
        <f>+#REF!</f>
        <v>#REF!</v>
      </c>
      <c r="C146" s="35" t="s">
        <v>398</v>
      </c>
      <c r="D146" s="59" t="e">
        <f>+VLOOKUP(A146,MPpp!$A$1:$L$401,4,0)</f>
        <v>#REF!</v>
      </c>
      <c r="E146" s="65" t="e">
        <f>+VLOOKUP(A146,MPpp!$A$1:$L$401,6,0)</f>
        <v>#REF!</v>
      </c>
      <c r="F146" s="36" t="e">
        <f>+#REF!</f>
        <v>#REF!</v>
      </c>
      <c r="G146" s="37" t="e">
        <f t="shared" si="4"/>
        <v>#REF!</v>
      </c>
    </row>
    <row r="147" spans="1:7" ht="15" customHeight="1" x14ac:dyDescent="0.15">
      <c r="A147" s="33" t="e">
        <f>+#REF!</f>
        <v>#REF!</v>
      </c>
      <c r="B147" s="34" t="e">
        <f>+#REF!</f>
        <v>#REF!</v>
      </c>
      <c r="C147" s="35" t="s">
        <v>398</v>
      </c>
      <c r="D147" s="59" t="e">
        <f>+VLOOKUP(A147,MPpp!$A$1:$L$401,4,0)</f>
        <v>#REF!</v>
      </c>
      <c r="E147" s="65" t="e">
        <f>+VLOOKUP(A147,MPpp!$A$1:$L$401,6,0)</f>
        <v>#REF!</v>
      </c>
      <c r="F147" s="36" t="e">
        <f>+#REF!</f>
        <v>#REF!</v>
      </c>
      <c r="G147" s="37" t="e">
        <f t="shared" si="4"/>
        <v>#REF!</v>
      </c>
    </row>
    <row r="148" spans="1:7" ht="15" customHeight="1" x14ac:dyDescent="0.15">
      <c r="A148" s="33" t="e">
        <f>+#REF!</f>
        <v>#REF!</v>
      </c>
      <c r="B148" s="34" t="e">
        <f>+#REF!</f>
        <v>#REF!</v>
      </c>
      <c r="C148" s="35" t="s">
        <v>398</v>
      </c>
      <c r="D148" s="59" t="e">
        <f>+VLOOKUP(A148,MPpp!$A$1:$L$401,4,0)</f>
        <v>#REF!</v>
      </c>
      <c r="E148" s="65" t="e">
        <f>+VLOOKUP(A148,MPpp!$A$1:$L$401,6,0)</f>
        <v>#REF!</v>
      </c>
      <c r="F148" s="36" t="e">
        <f>+#REF!</f>
        <v>#REF!</v>
      </c>
      <c r="G148" s="37" t="e">
        <f t="shared" si="4"/>
        <v>#REF!</v>
      </c>
    </row>
    <row r="149" spans="1:7" ht="15" customHeight="1" x14ac:dyDescent="0.15">
      <c r="A149" s="33" t="e">
        <f>+#REF!</f>
        <v>#REF!</v>
      </c>
      <c r="B149" s="34" t="e">
        <f>+#REF!</f>
        <v>#REF!</v>
      </c>
      <c r="C149" s="35" t="s">
        <v>398</v>
      </c>
      <c r="D149" s="59" t="e">
        <f>+VLOOKUP(A149,MPpp!$A$1:$L$401,4,0)</f>
        <v>#REF!</v>
      </c>
      <c r="E149" s="65" t="e">
        <f>+VLOOKUP(A149,MPpp!$A$1:$L$401,6,0)</f>
        <v>#REF!</v>
      </c>
      <c r="F149" s="36" t="e">
        <f>+#REF!</f>
        <v>#REF!</v>
      </c>
      <c r="G149" s="37" t="e">
        <f t="shared" si="4"/>
        <v>#REF!</v>
      </c>
    </row>
    <row r="150" spans="1:7" ht="15" customHeight="1" x14ac:dyDescent="0.15">
      <c r="A150" s="33" t="e">
        <f>+#REF!</f>
        <v>#REF!</v>
      </c>
      <c r="B150" s="34" t="e">
        <f>+#REF!</f>
        <v>#REF!</v>
      </c>
      <c r="C150" s="35" t="s">
        <v>398</v>
      </c>
      <c r="D150" s="59" t="e">
        <f>+VLOOKUP(A150,MPpp!$A$1:$L$401,4,0)</f>
        <v>#REF!</v>
      </c>
      <c r="E150" s="65" t="e">
        <f>+VLOOKUP(A150,MPpp!$A$1:$L$401,6,0)</f>
        <v>#REF!</v>
      </c>
      <c r="F150" s="36" t="e">
        <f>+#REF!</f>
        <v>#REF!</v>
      </c>
      <c r="G150" s="37" t="e">
        <f t="shared" si="4"/>
        <v>#REF!</v>
      </c>
    </row>
    <row r="151" spans="1:7" ht="15" customHeight="1" x14ac:dyDescent="0.15">
      <c r="A151" s="33" t="e">
        <f>+#REF!</f>
        <v>#REF!</v>
      </c>
      <c r="B151" s="34" t="e">
        <f>+#REF!</f>
        <v>#REF!</v>
      </c>
      <c r="C151" s="35" t="s">
        <v>398</v>
      </c>
      <c r="D151" s="59" t="e">
        <f>+VLOOKUP(A151,MPpp!$A$1:$L$401,4,0)</f>
        <v>#REF!</v>
      </c>
      <c r="E151" s="65" t="e">
        <f>+VLOOKUP(A151,MPpp!$A$1:$L$401,6,0)</f>
        <v>#REF!</v>
      </c>
      <c r="F151" s="36" t="e">
        <f>+#REF!</f>
        <v>#REF!</v>
      </c>
      <c r="G151" s="37" t="e">
        <f t="shared" si="4"/>
        <v>#REF!</v>
      </c>
    </row>
    <row r="152" spans="1:7" ht="15" customHeight="1" x14ac:dyDescent="0.15">
      <c r="A152" s="33" t="e">
        <f>+#REF!</f>
        <v>#REF!</v>
      </c>
      <c r="B152" s="34" t="e">
        <f>+#REF!</f>
        <v>#REF!</v>
      </c>
      <c r="C152" s="35" t="s">
        <v>398</v>
      </c>
      <c r="D152" s="59" t="e">
        <f>+VLOOKUP(A152,MPpp!$A$1:$L$401,4,0)</f>
        <v>#REF!</v>
      </c>
      <c r="E152" s="65" t="e">
        <f>+VLOOKUP(A152,MPpp!$A$1:$L$401,6,0)</f>
        <v>#REF!</v>
      </c>
      <c r="F152" s="36" t="e">
        <f>+#REF!</f>
        <v>#REF!</v>
      </c>
      <c r="G152" s="37" t="e">
        <f t="shared" si="4"/>
        <v>#REF!</v>
      </c>
    </row>
    <row r="153" spans="1:7" ht="15" customHeight="1" x14ac:dyDescent="0.15">
      <c r="A153" s="33" t="e">
        <f>+#REF!</f>
        <v>#REF!</v>
      </c>
      <c r="B153" s="34" t="e">
        <f>+#REF!</f>
        <v>#REF!</v>
      </c>
      <c r="C153" s="35" t="s">
        <v>398</v>
      </c>
      <c r="D153" s="59" t="e">
        <f>+VLOOKUP(A153,MPpp!$A$1:$L$401,4,0)</f>
        <v>#REF!</v>
      </c>
      <c r="E153" s="65" t="e">
        <f>+VLOOKUP(A153,MPpp!$A$1:$L$401,6,0)</f>
        <v>#REF!</v>
      </c>
      <c r="F153" s="36" t="e">
        <f>+#REF!</f>
        <v>#REF!</v>
      </c>
      <c r="G153" s="37" t="e">
        <f t="shared" si="4"/>
        <v>#REF!</v>
      </c>
    </row>
    <row r="154" spans="1:7" ht="15" customHeight="1" x14ac:dyDescent="0.15">
      <c r="A154" s="33" t="e">
        <f>+#REF!</f>
        <v>#REF!</v>
      </c>
      <c r="B154" s="34" t="e">
        <f>+#REF!</f>
        <v>#REF!</v>
      </c>
      <c r="C154" s="35" t="s">
        <v>398</v>
      </c>
      <c r="D154" s="59" t="e">
        <f>+VLOOKUP(A154,MPpp!$A$1:$L$401,4,0)</f>
        <v>#REF!</v>
      </c>
      <c r="E154" s="65" t="e">
        <f>+VLOOKUP(A154,MPpp!$A$1:$L$401,6,0)</f>
        <v>#REF!</v>
      </c>
      <c r="F154" s="36" t="e">
        <f>+#REF!</f>
        <v>#REF!</v>
      </c>
      <c r="G154" s="37" t="e">
        <f t="shared" si="4"/>
        <v>#REF!</v>
      </c>
    </row>
    <row r="155" spans="1:7" ht="15" customHeight="1" x14ac:dyDescent="0.15">
      <c r="A155" s="33" t="e">
        <f>+#REF!</f>
        <v>#REF!</v>
      </c>
      <c r="B155" s="34" t="e">
        <f>+#REF!</f>
        <v>#REF!</v>
      </c>
      <c r="C155" s="35" t="s">
        <v>398</v>
      </c>
      <c r="D155" s="59" t="e">
        <f>+VLOOKUP(A155,MPpp!$A$1:$L$401,4,0)</f>
        <v>#REF!</v>
      </c>
      <c r="E155" s="65" t="e">
        <f>+VLOOKUP(A155,MPpp!$A$1:$L$401,6,0)</f>
        <v>#REF!</v>
      </c>
      <c r="F155" s="36" t="e">
        <f>+#REF!</f>
        <v>#REF!</v>
      </c>
      <c r="G155" s="37" t="e">
        <f t="shared" si="4"/>
        <v>#REF!</v>
      </c>
    </row>
    <row r="156" spans="1:7" ht="15" customHeight="1" x14ac:dyDescent="0.15">
      <c r="A156" s="33" t="e">
        <f>+#REF!</f>
        <v>#REF!</v>
      </c>
      <c r="B156" s="34" t="e">
        <f>+#REF!</f>
        <v>#REF!</v>
      </c>
      <c r="C156" s="35" t="s">
        <v>398</v>
      </c>
      <c r="D156" s="59" t="e">
        <f>+VLOOKUP(A156,MPpp!$A$1:$L$401,4,0)</f>
        <v>#REF!</v>
      </c>
      <c r="E156" s="65" t="e">
        <f>+VLOOKUP(A156,MPpp!$A$1:$L$401,6,0)</f>
        <v>#REF!</v>
      </c>
      <c r="F156" s="36" t="e">
        <f>+#REF!</f>
        <v>#REF!</v>
      </c>
      <c r="G156" s="37" t="e">
        <f t="shared" si="4"/>
        <v>#REF!</v>
      </c>
    </row>
    <row r="157" spans="1:7" ht="15" customHeight="1" x14ac:dyDescent="0.15">
      <c r="A157" s="33" t="e">
        <f>+#REF!</f>
        <v>#REF!</v>
      </c>
      <c r="B157" s="34" t="e">
        <f>+#REF!</f>
        <v>#REF!</v>
      </c>
      <c r="C157" s="35" t="s">
        <v>398</v>
      </c>
      <c r="D157" s="59" t="e">
        <f>+VLOOKUP(A157,MPpp!$A$1:$L$401,4,0)</f>
        <v>#REF!</v>
      </c>
      <c r="E157" s="65" t="e">
        <f>+VLOOKUP(A157,MPpp!$A$1:$L$401,6,0)</f>
        <v>#REF!</v>
      </c>
      <c r="F157" s="36" t="e">
        <f>+#REF!</f>
        <v>#REF!</v>
      </c>
      <c r="G157" s="37" t="e">
        <f t="shared" si="4"/>
        <v>#REF!</v>
      </c>
    </row>
    <row r="158" spans="1:7" ht="15" customHeight="1" x14ac:dyDescent="0.15">
      <c r="A158" s="33" t="e">
        <f>+#REF!</f>
        <v>#REF!</v>
      </c>
      <c r="B158" s="34" t="e">
        <f>+#REF!</f>
        <v>#REF!</v>
      </c>
      <c r="C158" s="35" t="s">
        <v>398</v>
      </c>
      <c r="D158" s="59" t="e">
        <f>+VLOOKUP(A158,MPpp!$A$1:$L$401,4,0)</f>
        <v>#REF!</v>
      </c>
      <c r="E158" s="65" t="e">
        <f>+VLOOKUP(A158,MPpp!$A$1:$L$401,6,0)</f>
        <v>#REF!</v>
      </c>
      <c r="F158" s="36" t="e">
        <f>+#REF!</f>
        <v>#REF!</v>
      </c>
      <c r="G158" s="37" t="e">
        <f t="shared" si="4"/>
        <v>#REF!</v>
      </c>
    </row>
    <row r="159" spans="1:7" ht="15" customHeight="1" x14ac:dyDescent="0.15">
      <c r="A159" s="33" t="e">
        <f>+#REF!</f>
        <v>#REF!</v>
      </c>
      <c r="B159" s="34" t="e">
        <f>+#REF!</f>
        <v>#REF!</v>
      </c>
      <c r="C159" s="35" t="s">
        <v>398</v>
      </c>
      <c r="D159" s="59" t="e">
        <f>+VLOOKUP(A159,MPpp!$A$1:$L$401,4,0)</f>
        <v>#REF!</v>
      </c>
      <c r="E159" s="65" t="e">
        <f>+VLOOKUP(A159,MPpp!$A$1:$L$401,6,0)</f>
        <v>#REF!</v>
      </c>
      <c r="F159" s="36" t="e">
        <f>+#REF!</f>
        <v>#REF!</v>
      </c>
      <c r="G159" s="37" t="e">
        <f t="shared" si="4"/>
        <v>#REF!</v>
      </c>
    </row>
    <row r="160" spans="1:7" ht="15" customHeight="1" x14ac:dyDescent="0.15">
      <c r="A160" s="33" t="e">
        <f>+#REF!</f>
        <v>#REF!</v>
      </c>
      <c r="B160" s="34" t="e">
        <f>+#REF!</f>
        <v>#REF!</v>
      </c>
      <c r="C160" s="35" t="s">
        <v>398</v>
      </c>
      <c r="D160" s="59" t="e">
        <f>+VLOOKUP(A160,MPpp!$A$1:$L$401,4,0)</f>
        <v>#REF!</v>
      </c>
      <c r="E160" s="65" t="e">
        <f>+VLOOKUP(A160,MPpp!$A$1:$L$401,6,0)</f>
        <v>#REF!</v>
      </c>
      <c r="F160" s="36" t="e">
        <f>+#REF!</f>
        <v>#REF!</v>
      </c>
      <c r="G160" s="37" t="e">
        <f t="shared" si="4"/>
        <v>#REF!</v>
      </c>
    </row>
    <row r="161" spans="1:7" ht="15" customHeight="1" x14ac:dyDescent="0.15">
      <c r="A161" s="33" t="e">
        <f>+#REF!</f>
        <v>#REF!</v>
      </c>
      <c r="B161" s="34" t="e">
        <f>+#REF!</f>
        <v>#REF!</v>
      </c>
      <c r="C161" s="35" t="s">
        <v>398</v>
      </c>
      <c r="D161" s="59" t="e">
        <f>+VLOOKUP(A161,MPpp!$A$1:$L$401,4,0)</f>
        <v>#REF!</v>
      </c>
      <c r="E161" s="65" t="e">
        <f>+VLOOKUP(A161,MPpp!$A$1:$L$401,6,0)</f>
        <v>#REF!</v>
      </c>
      <c r="F161" s="36" t="e">
        <f>+#REF!</f>
        <v>#REF!</v>
      </c>
      <c r="G161" s="37" t="e">
        <f t="shared" si="4"/>
        <v>#REF!</v>
      </c>
    </row>
    <row r="162" spans="1:7" ht="15" customHeight="1" x14ac:dyDescent="0.15">
      <c r="A162" s="33" t="e">
        <f>+#REF!</f>
        <v>#REF!</v>
      </c>
      <c r="B162" s="34" t="e">
        <f>+#REF!</f>
        <v>#REF!</v>
      </c>
      <c r="C162" s="35" t="s">
        <v>398</v>
      </c>
      <c r="D162" s="59" t="e">
        <f>+VLOOKUP(A162,MPpp!$A$1:$L$401,4,0)</f>
        <v>#REF!</v>
      </c>
      <c r="E162" s="65" t="e">
        <f>+VLOOKUP(A162,MPpp!$A$1:$L$401,6,0)</f>
        <v>#REF!</v>
      </c>
      <c r="F162" s="36" t="e">
        <f>+#REF!</f>
        <v>#REF!</v>
      </c>
      <c r="G162" s="37" t="e">
        <f t="shared" si="4"/>
        <v>#REF!</v>
      </c>
    </row>
    <row r="163" spans="1:7" ht="15" customHeight="1" x14ac:dyDescent="0.15">
      <c r="A163" s="33" t="e">
        <f>+#REF!</f>
        <v>#REF!</v>
      </c>
      <c r="B163" s="34" t="e">
        <f>+#REF!</f>
        <v>#REF!</v>
      </c>
      <c r="C163" s="35" t="s">
        <v>398</v>
      </c>
      <c r="D163" s="59" t="e">
        <f>+VLOOKUP(A163,MPpp!$A$1:$L$401,4,0)</f>
        <v>#REF!</v>
      </c>
      <c r="E163" s="65" t="e">
        <f>+VLOOKUP(A163,MPpp!$A$1:$L$401,6,0)</f>
        <v>#REF!</v>
      </c>
      <c r="F163" s="36" t="e">
        <f>+#REF!</f>
        <v>#REF!</v>
      </c>
      <c r="G163" s="37" t="e">
        <f t="shared" si="4"/>
        <v>#REF!</v>
      </c>
    </row>
    <row r="164" spans="1:7" ht="15" customHeight="1" x14ac:dyDescent="0.15">
      <c r="A164" s="33" t="e">
        <f>+#REF!</f>
        <v>#REF!</v>
      </c>
      <c r="B164" s="34" t="e">
        <f>+#REF!</f>
        <v>#REF!</v>
      </c>
      <c r="C164" s="35" t="s">
        <v>398</v>
      </c>
      <c r="D164" s="59" t="e">
        <f>+VLOOKUP(A164,MPpp!$A$1:$L$401,4,0)</f>
        <v>#REF!</v>
      </c>
      <c r="E164" s="65" t="e">
        <f>+VLOOKUP(A164,MPpp!$A$1:$L$401,6,0)</f>
        <v>#REF!</v>
      </c>
      <c r="F164" s="36" t="e">
        <f>+#REF!</f>
        <v>#REF!</v>
      </c>
      <c r="G164" s="37" t="e">
        <f t="shared" si="4"/>
        <v>#REF!</v>
      </c>
    </row>
    <row r="165" spans="1:7" ht="15" customHeight="1" x14ac:dyDescent="0.15">
      <c r="A165" s="33" t="e">
        <f>+#REF!</f>
        <v>#REF!</v>
      </c>
      <c r="B165" s="34" t="e">
        <f>+#REF!</f>
        <v>#REF!</v>
      </c>
      <c r="C165" s="35" t="s">
        <v>398</v>
      </c>
      <c r="D165" s="59" t="e">
        <f>+VLOOKUP(A165,MPpp!$A$1:$L$401,4,0)</f>
        <v>#REF!</v>
      </c>
      <c r="E165" s="65" t="e">
        <f>+VLOOKUP(A165,MPpp!$A$1:$L$401,6,0)</f>
        <v>#REF!</v>
      </c>
      <c r="F165" s="36" t="e">
        <f>+#REF!</f>
        <v>#REF!</v>
      </c>
      <c r="G165" s="37" t="e">
        <f t="shared" si="4"/>
        <v>#REF!</v>
      </c>
    </row>
    <row r="166" spans="1:7" ht="15" customHeight="1" x14ac:dyDescent="0.15">
      <c r="A166" s="33" t="e">
        <f>+#REF!</f>
        <v>#REF!</v>
      </c>
      <c r="B166" s="34" t="e">
        <f>+#REF!</f>
        <v>#REF!</v>
      </c>
      <c r="C166" s="35" t="s">
        <v>398</v>
      </c>
      <c r="D166" s="59" t="e">
        <f>+VLOOKUP(A166,MPpp!$A$1:$L$401,4,0)</f>
        <v>#REF!</v>
      </c>
      <c r="E166" s="65" t="e">
        <f>+VLOOKUP(A166,MPpp!$A$1:$L$401,6,0)</f>
        <v>#REF!</v>
      </c>
      <c r="F166" s="36" t="e">
        <f>+#REF!</f>
        <v>#REF!</v>
      </c>
      <c r="G166" s="37" t="e">
        <f t="shared" si="4"/>
        <v>#REF!</v>
      </c>
    </row>
    <row r="167" spans="1:7" ht="15" customHeight="1" x14ac:dyDescent="0.15">
      <c r="A167" s="33" t="e">
        <f>+#REF!</f>
        <v>#REF!</v>
      </c>
      <c r="B167" s="34" t="e">
        <f>+#REF!</f>
        <v>#REF!</v>
      </c>
      <c r="C167" s="35" t="s">
        <v>398</v>
      </c>
      <c r="D167" s="59" t="e">
        <f>+VLOOKUP(A167,MPpp!$A$1:$L$401,4,0)</f>
        <v>#REF!</v>
      </c>
      <c r="E167" s="65" t="e">
        <f>+VLOOKUP(A167,MPpp!$A$1:$L$401,6,0)</f>
        <v>#REF!</v>
      </c>
      <c r="F167" s="36" t="e">
        <f>+#REF!</f>
        <v>#REF!</v>
      </c>
      <c r="G167" s="37" t="e">
        <f t="shared" si="4"/>
        <v>#REF!</v>
      </c>
    </row>
    <row r="168" spans="1:7" ht="15" customHeight="1" x14ac:dyDescent="0.15">
      <c r="A168" s="33" t="e">
        <f>+#REF!</f>
        <v>#REF!</v>
      </c>
      <c r="B168" s="34" t="e">
        <f>+#REF!</f>
        <v>#REF!</v>
      </c>
      <c r="C168" s="35" t="s">
        <v>398</v>
      </c>
      <c r="D168" s="59" t="e">
        <f>+VLOOKUP(A168,MPpp!$A$1:$L$401,4,0)</f>
        <v>#REF!</v>
      </c>
      <c r="E168" s="65" t="e">
        <f>+VLOOKUP(A168,MPpp!$A$1:$L$401,6,0)</f>
        <v>#REF!</v>
      </c>
      <c r="F168" s="36" t="e">
        <f>+#REF!</f>
        <v>#REF!</v>
      </c>
      <c r="G168" s="37" t="e">
        <f t="shared" si="4"/>
        <v>#REF!</v>
      </c>
    </row>
    <row r="169" spans="1:7" ht="15" customHeight="1" x14ac:dyDescent="0.15">
      <c r="A169" s="33" t="e">
        <f>+#REF!</f>
        <v>#REF!</v>
      </c>
      <c r="B169" s="34" t="e">
        <f>+#REF!</f>
        <v>#REF!</v>
      </c>
      <c r="C169" s="35" t="s">
        <v>398</v>
      </c>
      <c r="D169" s="59" t="e">
        <f>+VLOOKUP(A169,MPpp!$A$1:$L$401,4,0)</f>
        <v>#REF!</v>
      </c>
      <c r="E169" s="65" t="e">
        <f>+VLOOKUP(A169,MPpp!$A$1:$L$401,6,0)</f>
        <v>#REF!</v>
      </c>
      <c r="F169" s="36" t="e">
        <f>+#REF!</f>
        <v>#REF!</v>
      </c>
      <c r="G169" s="37" t="e">
        <f t="shared" si="4"/>
        <v>#REF!</v>
      </c>
    </row>
    <row r="170" spans="1:7" ht="15" customHeight="1" x14ac:dyDescent="0.15">
      <c r="A170" s="33" t="e">
        <f>+#REF!</f>
        <v>#REF!</v>
      </c>
      <c r="B170" s="34" t="e">
        <f>+#REF!</f>
        <v>#REF!</v>
      </c>
      <c r="C170" s="35" t="s">
        <v>398</v>
      </c>
      <c r="D170" s="59" t="e">
        <f>+VLOOKUP(A170,MPpp!$A$1:$L$401,4,0)</f>
        <v>#REF!</v>
      </c>
      <c r="E170" s="65" t="e">
        <f>+VLOOKUP(A170,MPpp!$A$1:$L$401,6,0)</f>
        <v>#REF!</v>
      </c>
      <c r="F170" s="36" t="e">
        <f>+#REF!</f>
        <v>#REF!</v>
      </c>
      <c r="G170" s="37" t="e">
        <f t="shared" si="4"/>
        <v>#REF!</v>
      </c>
    </row>
    <row r="171" spans="1:7" ht="15" customHeight="1" x14ac:dyDescent="0.15">
      <c r="A171" s="33" t="e">
        <f>+#REF!</f>
        <v>#REF!</v>
      </c>
      <c r="B171" s="34" t="e">
        <f>+#REF!</f>
        <v>#REF!</v>
      </c>
      <c r="C171" s="35" t="s">
        <v>398</v>
      </c>
      <c r="D171" s="59" t="e">
        <f>+VLOOKUP(A171,MPpp!$A$1:$L$401,4,0)</f>
        <v>#REF!</v>
      </c>
      <c r="E171" s="65" t="e">
        <f>+VLOOKUP(A171,MPpp!$A$1:$L$401,6,0)</f>
        <v>#REF!</v>
      </c>
      <c r="F171" s="36" t="e">
        <f>+#REF!</f>
        <v>#REF!</v>
      </c>
      <c r="G171" s="37" t="e">
        <f t="shared" si="4"/>
        <v>#REF!</v>
      </c>
    </row>
    <row r="172" spans="1:7" ht="15" customHeight="1" x14ac:dyDescent="0.15">
      <c r="A172" s="33" t="e">
        <f>+#REF!</f>
        <v>#REF!</v>
      </c>
      <c r="B172" s="34" t="e">
        <f>+#REF!</f>
        <v>#REF!</v>
      </c>
      <c r="C172" s="35" t="s">
        <v>398</v>
      </c>
      <c r="D172" s="59" t="e">
        <f>+VLOOKUP(A172,MPpp!$A$1:$L$401,4,0)</f>
        <v>#REF!</v>
      </c>
      <c r="E172" s="65" t="e">
        <f>+VLOOKUP(A172,MPpp!$A$1:$L$401,6,0)</f>
        <v>#REF!</v>
      </c>
      <c r="F172" s="36" t="e">
        <f>+#REF!</f>
        <v>#REF!</v>
      </c>
      <c r="G172" s="37" t="e">
        <f t="shared" si="4"/>
        <v>#REF!</v>
      </c>
    </row>
    <row r="173" spans="1:7" ht="15" customHeight="1" x14ac:dyDescent="0.15">
      <c r="A173" s="33" t="e">
        <f>+#REF!</f>
        <v>#REF!</v>
      </c>
      <c r="B173" s="34" t="e">
        <f>+#REF!</f>
        <v>#REF!</v>
      </c>
      <c r="C173" s="35" t="s">
        <v>398</v>
      </c>
      <c r="D173" s="59" t="e">
        <f>+VLOOKUP(A173,MPpp!$A$1:$L$401,4,0)</f>
        <v>#REF!</v>
      </c>
      <c r="E173" s="65" t="e">
        <f>+VLOOKUP(A173,MPpp!$A$1:$L$401,6,0)</f>
        <v>#REF!</v>
      </c>
      <c r="F173" s="36" t="e">
        <f>+#REF!</f>
        <v>#REF!</v>
      </c>
      <c r="G173" s="37" t="e">
        <f t="shared" ref="G173:G204" si="5">+F173*B173</f>
        <v>#REF!</v>
      </c>
    </row>
    <row r="174" spans="1:7" ht="15" customHeight="1" x14ac:dyDescent="0.15">
      <c r="A174" s="33" t="e">
        <f>+#REF!</f>
        <v>#REF!</v>
      </c>
      <c r="B174" s="34" t="e">
        <f>+#REF!</f>
        <v>#REF!</v>
      </c>
      <c r="C174" s="35" t="s">
        <v>398</v>
      </c>
      <c r="D174" s="59" t="e">
        <f>+VLOOKUP(A174,MPpp!$A$1:$L$401,4,0)</f>
        <v>#REF!</v>
      </c>
      <c r="E174" s="65" t="e">
        <f>+VLOOKUP(A174,MPpp!$A$1:$L$401,6,0)</f>
        <v>#REF!</v>
      </c>
      <c r="F174" s="36" t="e">
        <f>+#REF!</f>
        <v>#REF!</v>
      </c>
      <c r="G174" s="37" t="e">
        <f t="shared" si="5"/>
        <v>#REF!</v>
      </c>
    </row>
    <row r="175" spans="1:7" ht="15" customHeight="1" x14ac:dyDescent="0.15">
      <c r="A175" s="33" t="e">
        <f>+#REF!</f>
        <v>#REF!</v>
      </c>
      <c r="B175" s="34" t="e">
        <f>+#REF!</f>
        <v>#REF!</v>
      </c>
      <c r="C175" s="35" t="s">
        <v>398</v>
      </c>
      <c r="D175" s="59" t="e">
        <f>+VLOOKUP(A175,MPpp!$A$1:$L$401,4,0)</f>
        <v>#REF!</v>
      </c>
      <c r="E175" s="65" t="e">
        <f>+VLOOKUP(A175,MPpp!$A$1:$L$401,6,0)</f>
        <v>#REF!</v>
      </c>
      <c r="F175" s="36" t="e">
        <f>+#REF!</f>
        <v>#REF!</v>
      </c>
      <c r="G175" s="37" t="e">
        <f t="shared" si="5"/>
        <v>#REF!</v>
      </c>
    </row>
    <row r="176" spans="1:7" ht="15" customHeight="1" x14ac:dyDescent="0.15">
      <c r="A176" s="33" t="e">
        <f>+#REF!</f>
        <v>#REF!</v>
      </c>
      <c r="B176" s="34" t="e">
        <f>+#REF!</f>
        <v>#REF!</v>
      </c>
      <c r="C176" s="35" t="s">
        <v>398</v>
      </c>
      <c r="D176" s="59" t="e">
        <f>+VLOOKUP(A176,MPpp!$A$1:$L$401,4,0)</f>
        <v>#REF!</v>
      </c>
      <c r="E176" s="65" t="e">
        <f>+VLOOKUP(A176,MPpp!$A$1:$L$401,6,0)</f>
        <v>#REF!</v>
      </c>
      <c r="F176" s="36" t="e">
        <f>+#REF!</f>
        <v>#REF!</v>
      </c>
      <c r="G176" s="37" t="e">
        <f t="shared" si="5"/>
        <v>#REF!</v>
      </c>
    </row>
    <row r="177" spans="1:7" ht="15" customHeight="1" x14ac:dyDescent="0.15">
      <c r="A177" s="33" t="e">
        <f>+#REF!</f>
        <v>#REF!</v>
      </c>
      <c r="B177" s="34" t="e">
        <f>+#REF!</f>
        <v>#REF!</v>
      </c>
      <c r="C177" s="35" t="s">
        <v>398</v>
      </c>
      <c r="D177" s="59" t="e">
        <f>+VLOOKUP(A177,MPpp!$A$1:$L$401,4,0)</f>
        <v>#REF!</v>
      </c>
      <c r="E177" s="65" t="e">
        <f>+VLOOKUP(A177,MPpp!$A$1:$L$401,6,0)</f>
        <v>#REF!</v>
      </c>
      <c r="F177" s="36" t="e">
        <f>+#REF!</f>
        <v>#REF!</v>
      </c>
      <c r="G177" s="37" t="e">
        <f t="shared" si="5"/>
        <v>#REF!</v>
      </c>
    </row>
    <row r="178" spans="1:7" ht="15" customHeight="1" x14ac:dyDescent="0.15">
      <c r="A178" s="33" t="e">
        <f>+#REF!</f>
        <v>#REF!</v>
      </c>
      <c r="B178" s="34" t="e">
        <f>+#REF!</f>
        <v>#REF!</v>
      </c>
      <c r="C178" s="35" t="s">
        <v>398</v>
      </c>
      <c r="D178" s="59" t="e">
        <f>+VLOOKUP(A178,MPpp!$A$1:$L$401,4,0)</f>
        <v>#REF!</v>
      </c>
      <c r="E178" s="65" t="e">
        <f>+VLOOKUP(A178,MPpp!$A$1:$L$401,6,0)</f>
        <v>#REF!</v>
      </c>
      <c r="F178" s="36" t="e">
        <f>+#REF!</f>
        <v>#REF!</v>
      </c>
      <c r="G178" s="37" t="e">
        <f t="shared" si="5"/>
        <v>#REF!</v>
      </c>
    </row>
    <row r="179" spans="1:7" ht="15" customHeight="1" x14ac:dyDescent="0.15">
      <c r="A179" s="33" t="e">
        <f>+#REF!</f>
        <v>#REF!</v>
      </c>
      <c r="B179" s="34" t="e">
        <f>+#REF!</f>
        <v>#REF!</v>
      </c>
      <c r="C179" s="35" t="s">
        <v>398</v>
      </c>
      <c r="D179" s="59" t="e">
        <f>+VLOOKUP(A179,MPpp!$A$1:$L$401,4,0)</f>
        <v>#REF!</v>
      </c>
      <c r="E179" s="65" t="e">
        <f>+VLOOKUP(A179,MPpp!$A$1:$L$401,6,0)</f>
        <v>#REF!</v>
      </c>
      <c r="F179" s="36" t="e">
        <f>+#REF!</f>
        <v>#REF!</v>
      </c>
      <c r="G179" s="37" t="e">
        <f t="shared" si="5"/>
        <v>#REF!</v>
      </c>
    </row>
    <row r="180" spans="1:7" ht="15" customHeight="1" x14ac:dyDescent="0.15">
      <c r="A180" s="33" t="e">
        <f>+#REF!</f>
        <v>#REF!</v>
      </c>
      <c r="B180" s="34" t="e">
        <f>+#REF!</f>
        <v>#REF!</v>
      </c>
      <c r="C180" s="35" t="s">
        <v>398</v>
      </c>
      <c r="D180" s="59" t="e">
        <f>+VLOOKUP(A180,MPpp!$A$1:$L$401,4,0)</f>
        <v>#REF!</v>
      </c>
      <c r="E180" s="65" t="e">
        <f>+VLOOKUP(A180,MPpp!$A$1:$L$401,6,0)</f>
        <v>#REF!</v>
      </c>
      <c r="F180" s="36" t="e">
        <f>+#REF!</f>
        <v>#REF!</v>
      </c>
      <c r="G180" s="37" t="e">
        <f t="shared" si="5"/>
        <v>#REF!</v>
      </c>
    </row>
    <row r="181" spans="1:7" ht="15" customHeight="1" x14ac:dyDescent="0.15">
      <c r="A181" s="33" t="e">
        <f>+#REF!</f>
        <v>#REF!</v>
      </c>
      <c r="B181" s="34" t="e">
        <f>+#REF!</f>
        <v>#REF!</v>
      </c>
      <c r="C181" s="35" t="s">
        <v>398</v>
      </c>
      <c r="D181" s="59" t="e">
        <f>+VLOOKUP(A181,MPpp!$A$1:$L$401,4,0)</f>
        <v>#REF!</v>
      </c>
      <c r="E181" s="65" t="e">
        <f>+VLOOKUP(A181,MPpp!$A$1:$L$401,6,0)</f>
        <v>#REF!</v>
      </c>
      <c r="F181" s="36" t="e">
        <f>+#REF!</f>
        <v>#REF!</v>
      </c>
      <c r="G181" s="37" t="e">
        <f t="shared" si="5"/>
        <v>#REF!</v>
      </c>
    </row>
    <row r="182" spans="1:7" ht="15" customHeight="1" x14ac:dyDescent="0.15">
      <c r="A182" s="33" t="e">
        <f>+#REF!</f>
        <v>#REF!</v>
      </c>
      <c r="B182" s="34" t="e">
        <f>+#REF!</f>
        <v>#REF!</v>
      </c>
      <c r="C182" s="35" t="s">
        <v>398</v>
      </c>
      <c r="D182" s="59" t="e">
        <f>+VLOOKUP(A182,MPpp!$A$1:$L$401,4,0)</f>
        <v>#REF!</v>
      </c>
      <c r="E182" s="65" t="e">
        <f>+VLOOKUP(A182,MPpp!$A$1:$L$401,6,0)</f>
        <v>#REF!</v>
      </c>
      <c r="F182" s="36" t="e">
        <f>+#REF!</f>
        <v>#REF!</v>
      </c>
      <c r="G182" s="37" t="e">
        <f t="shared" si="5"/>
        <v>#REF!</v>
      </c>
    </row>
    <row r="183" spans="1:7" ht="15" customHeight="1" x14ac:dyDescent="0.15">
      <c r="A183" s="33" t="e">
        <f>+#REF!</f>
        <v>#REF!</v>
      </c>
      <c r="B183" s="34" t="e">
        <f>+#REF!</f>
        <v>#REF!</v>
      </c>
      <c r="C183" s="35" t="s">
        <v>398</v>
      </c>
      <c r="D183" s="59" t="e">
        <f>+VLOOKUP(A183,MPpp!$A$1:$L$401,4,0)</f>
        <v>#REF!</v>
      </c>
      <c r="E183" s="65" t="e">
        <f>+VLOOKUP(A183,MPpp!$A$1:$L$401,6,0)</f>
        <v>#REF!</v>
      </c>
      <c r="F183" s="36" t="e">
        <f>+#REF!</f>
        <v>#REF!</v>
      </c>
      <c r="G183" s="37" t="e">
        <f t="shared" si="5"/>
        <v>#REF!</v>
      </c>
    </row>
    <row r="184" spans="1:7" ht="15" customHeight="1" x14ac:dyDescent="0.15">
      <c r="A184" s="33" t="e">
        <f>+#REF!</f>
        <v>#REF!</v>
      </c>
      <c r="B184" s="34" t="e">
        <f>+#REF!</f>
        <v>#REF!</v>
      </c>
      <c r="C184" s="35" t="s">
        <v>398</v>
      </c>
      <c r="D184" s="59" t="e">
        <f>+#REF!</f>
        <v>#REF!</v>
      </c>
      <c r="E184" s="65"/>
      <c r="F184" s="36" t="e">
        <f>+#REF!</f>
        <v>#REF!</v>
      </c>
      <c r="G184" s="37" t="e">
        <f t="shared" si="5"/>
        <v>#REF!</v>
      </c>
    </row>
    <row r="185" spans="1:7" ht="15" customHeight="1" x14ac:dyDescent="0.15">
      <c r="A185" s="33" t="e">
        <f>+#REF!</f>
        <v>#REF!</v>
      </c>
      <c r="B185" s="34" t="e">
        <f>+#REF!</f>
        <v>#REF!</v>
      </c>
      <c r="C185" s="35" t="s">
        <v>398</v>
      </c>
      <c r="D185" s="59" t="e">
        <f>+#REF!</f>
        <v>#REF!</v>
      </c>
      <c r="E185" s="65"/>
      <c r="F185" s="36" t="e">
        <f>+#REF!</f>
        <v>#REF!</v>
      </c>
      <c r="G185" s="37" t="e">
        <f t="shared" si="5"/>
        <v>#REF!</v>
      </c>
    </row>
    <row r="186" spans="1:7" ht="15" customHeight="1" x14ac:dyDescent="0.15">
      <c r="A186" s="33" t="e">
        <f>+#REF!</f>
        <v>#REF!</v>
      </c>
      <c r="B186" s="34" t="e">
        <f>+#REF!</f>
        <v>#REF!</v>
      </c>
      <c r="C186" s="35" t="s">
        <v>398</v>
      </c>
      <c r="D186" s="59" t="e">
        <f>+#REF!</f>
        <v>#REF!</v>
      </c>
      <c r="E186" s="65"/>
      <c r="F186" s="36" t="e">
        <f>+#REF!</f>
        <v>#REF!</v>
      </c>
      <c r="G186" s="37" t="e">
        <f t="shared" si="5"/>
        <v>#REF!</v>
      </c>
    </row>
    <row r="187" spans="1:7" ht="15" customHeight="1" x14ac:dyDescent="0.15">
      <c r="A187" s="33" t="e">
        <f>+#REF!</f>
        <v>#REF!</v>
      </c>
      <c r="B187" s="34" t="e">
        <f>+#REF!</f>
        <v>#REF!</v>
      </c>
      <c r="C187" s="35" t="s">
        <v>398</v>
      </c>
      <c r="D187" s="59" t="e">
        <f>+#REF!</f>
        <v>#REF!</v>
      </c>
      <c r="E187" s="65"/>
      <c r="F187" s="36" t="e">
        <f>+#REF!</f>
        <v>#REF!</v>
      </c>
      <c r="G187" s="37" t="e">
        <f t="shared" si="5"/>
        <v>#REF!</v>
      </c>
    </row>
    <row r="188" spans="1:7" ht="15" customHeight="1" x14ac:dyDescent="0.15">
      <c r="A188" s="33" t="e">
        <f>+#REF!</f>
        <v>#REF!</v>
      </c>
      <c r="B188" s="34" t="e">
        <f>+#REF!</f>
        <v>#REF!</v>
      </c>
      <c r="C188" s="35" t="s">
        <v>398</v>
      </c>
      <c r="D188" s="59" t="e">
        <f>+#REF!</f>
        <v>#REF!</v>
      </c>
      <c r="E188" s="65"/>
      <c r="F188" s="36" t="e">
        <f>+#REF!</f>
        <v>#REF!</v>
      </c>
      <c r="G188" s="37" t="e">
        <f t="shared" si="5"/>
        <v>#REF!</v>
      </c>
    </row>
    <row r="189" spans="1:7" ht="15" customHeight="1" x14ac:dyDescent="0.15">
      <c r="A189" s="33" t="e">
        <f>+#REF!</f>
        <v>#REF!</v>
      </c>
      <c r="B189" s="34" t="e">
        <f>+#REF!</f>
        <v>#REF!</v>
      </c>
      <c r="C189" s="35" t="s">
        <v>398</v>
      </c>
      <c r="D189" s="59" t="e">
        <f>+#REF!</f>
        <v>#REF!</v>
      </c>
      <c r="E189" s="65"/>
      <c r="F189" s="36" t="e">
        <f>+#REF!</f>
        <v>#REF!</v>
      </c>
      <c r="G189" s="37" t="e">
        <f t="shared" si="5"/>
        <v>#REF!</v>
      </c>
    </row>
    <row r="190" spans="1:7" ht="15" customHeight="1" x14ac:dyDescent="0.15">
      <c r="A190" s="33" t="e">
        <f>+#REF!</f>
        <v>#REF!</v>
      </c>
      <c r="B190" s="34" t="e">
        <f>+#REF!</f>
        <v>#REF!</v>
      </c>
      <c r="C190" s="35" t="s">
        <v>398</v>
      </c>
      <c r="D190" s="59" t="e">
        <f>+#REF!</f>
        <v>#REF!</v>
      </c>
      <c r="E190" s="65"/>
      <c r="F190" s="36" t="e">
        <f>+#REF!</f>
        <v>#REF!</v>
      </c>
      <c r="G190" s="37" t="e">
        <f t="shared" si="5"/>
        <v>#REF!</v>
      </c>
    </row>
    <row r="191" spans="1:7" ht="15" customHeight="1" x14ac:dyDescent="0.15">
      <c r="A191" s="33" t="e">
        <f>+#REF!</f>
        <v>#REF!</v>
      </c>
      <c r="B191" s="34" t="e">
        <f>+#REF!</f>
        <v>#REF!</v>
      </c>
      <c r="C191" s="35" t="s">
        <v>398</v>
      </c>
      <c r="D191" s="59" t="e">
        <f>+#REF!</f>
        <v>#REF!</v>
      </c>
      <c r="E191" s="65"/>
      <c r="F191" s="36" t="e">
        <f>+#REF!</f>
        <v>#REF!</v>
      </c>
      <c r="G191" s="37" t="e">
        <f t="shared" si="5"/>
        <v>#REF!</v>
      </c>
    </row>
    <row r="192" spans="1:7" ht="15" customHeight="1" x14ac:dyDescent="0.15">
      <c r="A192" s="33" t="e">
        <f>+#REF!</f>
        <v>#REF!</v>
      </c>
      <c r="B192" s="34" t="e">
        <f>+#REF!</f>
        <v>#REF!</v>
      </c>
      <c r="C192" s="35" t="s">
        <v>398</v>
      </c>
      <c r="D192" s="59" t="e">
        <f>+#REF!</f>
        <v>#REF!</v>
      </c>
      <c r="E192" s="65"/>
      <c r="F192" s="36" t="e">
        <f>+#REF!</f>
        <v>#REF!</v>
      </c>
      <c r="G192" s="37" t="e">
        <f t="shared" si="5"/>
        <v>#REF!</v>
      </c>
    </row>
    <row r="193" spans="1:7" ht="15" customHeight="1" x14ac:dyDescent="0.15">
      <c r="A193" s="33" t="e">
        <f>+#REF!</f>
        <v>#REF!</v>
      </c>
      <c r="B193" s="34" t="e">
        <f>+#REF!</f>
        <v>#REF!</v>
      </c>
      <c r="C193" s="35" t="s">
        <v>398</v>
      </c>
      <c r="D193" s="59" t="e">
        <f>+#REF!</f>
        <v>#REF!</v>
      </c>
      <c r="E193" s="65"/>
      <c r="F193" s="36" t="e">
        <f>+#REF!</f>
        <v>#REF!</v>
      </c>
      <c r="G193" s="37" t="e">
        <f t="shared" si="5"/>
        <v>#REF!</v>
      </c>
    </row>
    <row r="194" spans="1:7" ht="15" customHeight="1" x14ac:dyDescent="0.15">
      <c r="A194" s="33" t="e">
        <f>+#REF!</f>
        <v>#REF!</v>
      </c>
      <c r="B194" s="34" t="e">
        <f>+#REF!</f>
        <v>#REF!</v>
      </c>
      <c r="C194" s="35" t="s">
        <v>398</v>
      </c>
      <c r="D194" s="59" t="e">
        <f>+#REF!</f>
        <v>#REF!</v>
      </c>
      <c r="E194" s="65"/>
      <c r="F194" s="36" t="e">
        <f>+#REF!</f>
        <v>#REF!</v>
      </c>
      <c r="G194" s="37" t="e">
        <f t="shared" si="5"/>
        <v>#REF!</v>
      </c>
    </row>
    <row r="195" spans="1:7" ht="15" customHeight="1" x14ac:dyDescent="0.15">
      <c r="A195" s="33" t="e">
        <f>+#REF!</f>
        <v>#REF!</v>
      </c>
      <c r="B195" s="34" t="e">
        <f>+#REF!</f>
        <v>#REF!</v>
      </c>
      <c r="C195" s="35" t="s">
        <v>398</v>
      </c>
      <c r="D195" s="59" t="e">
        <f>+#REF!</f>
        <v>#REF!</v>
      </c>
      <c r="E195" s="65"/>
      <c r="F195" s="36" t="e">
        <f>+#REF!</f>
        <v>#REF!</v>
      </c>
      <c r="G195" s="37" t="e">
        <f t="shared" si="5"/>
        <v>#REF!</v>
      </c>
    </row>
    <row r="196" spans="1:7" ht="15" customHeight="1" x14ac:dyDescent="0.15">
      <c r="A196" s="33" t="e">
        <f>+#REF!</f>
        <v>#REF!</v>
      </c>
      <c r="B196" s="34" t="e">
        <f>+#REF!</f>
        <v>#REF!</v>
      </c>
      <c r="C196" s="35" t="s">
        <v>398</v>
      </c>
      <c r="D196" s="59" t="e">
        <f>+#REF!</f>
        <v>#REF!</v>
      </c>
      <c r="E196" s="65"/>
      <c r="F196" s="36" t="e">
        <f>+#REF!</f>
        <v>#REF!</v>
      </c>
      <c r="G196" s="37" t="e">
        <f t="shared" si="5"/>
        <v>#REF!</v>
      </c>
    </row>
    <row r="197" spans="1:7" ht="15" customHeight="1" x14ac:dyDescent="0.15">
      <c r="A197" s="33" t="e">
        <f>+#REF!</f>
        <v>#REF!</v>
      </c>
      <c r="B197" s="34" t="e">
        <f>+#REF!</f>
        <v>#REF!</v>
      </c>
      <c r="C197" s="35" t="s">
        <v>398</v>
      </c>
      <c r="D197" s="59" t="e">
        <f>+#REF!</f>
        <v>#REF!</v>
      </c>
      <c r="E197" s="65"/>
      <c r="F197" s="36" t="e">
        <f>+#REF!</f>
        <v>#REF!</v>
      </c>
      <c r="G197" s="37" t="e">
        <f t="shared" si="5"/>
        <v>#REF!</v>
      </c>
    </row>
    <row r="198" spans="1:7" ht="15" customHeight="1" x14ac:dyDescent="0.15">
      <c r="A198" s="33" t="e">
        <f>+#REF!</f>
        <v>#REF!</v>
      </c>
      <c r="B198" s="34" t="e">
        <f>+#REF!</f>
        <v>#REF!</v>
      </c>
      <c r="C198" s="35" t="s">
        <v>398</v>
      </c>
      <c r="D198" s="59" t="e">
        <f>+#REF!</f>
        <v>#REF!</v>
      </c>
      <c r="E198" s="65"/>
      <c r="F198" s="36" t="e">
        <f>+#REF!</f>
        <v>#REF!</v>
      </c>
      <c r="G198" s="37" t="e">
        <f t="shared" si="5"/>
        <v>#REF!</v>
      </c>
    </row>
    <row r="199" spans="1:7" ht="15" customHeight="1" x14ac:dyDescent="0.15">
      <c r="A199" s="33" t="e">
        <f>+#REF!</f>
        <v>#REF!</v>
      </c>
      <c r="B199" s="34" t="e">
        <f>+#REF!</f>
        <v>#REF!</v>
      </c>
      <c r="C199" s="35" t="s">
        <v>398</v>
      </c>
      <c r="D199" s="59" t="e">
        <f>+#REF!</f>
        <v>#REF!</v>
      </c>
      <c r="E199" s="65"/>
      <c r="F199" s="36" t="e">
        <f>+#REF!</f>
        <v>#REF!</v>
      </c>
      <c r="G199" s="37" t="e">
        <f t="shared" si="5"/>
        <v>#REF!</v>
      </c>
    </row>
    <row r="200" spans="1:7" ht="15" customHeight="1" x14ac:dyDescent="0.15">
      <c r="A200" s="33" t="e">
        <f>+#REF!</f>
        <v>#REF!</v>
      </c>
      <c r="B200" s="34" t="e">
        <f>+#REF!</f>
        <v>#REF!</v>
      </c>
      <c r="C200" s="35" t="s">
        <v>398</v>
      </c>
      <c r="D200" s="59" t="e">
        <f>+#REF!</f>
        <v>#REF!</v>
      </c>
      <c r="E200" s="65"/>
      <c r="F200" s="36" t="e">
        <f>+#REF!</f>
        <v>#REF!</v>
      </c>
      <c r="G200" s="37" t="e">
        <f t="shared" si="5"/>
        <v>#REF!</v>
      </c>
    </row>
    <row r="201" spans="1:7" ht="15" customHeight="1" x14ac:dyDescent="0.15">
      <c r="A201" s="33" t="e">
        <f>+#REF!</f>
        <v>#REF!</v>
      </c>
      <c r="B201" s="34" t="e">
        <f>+#REF!</f>
        <v>#REF!</v>
      </c>
      <c r="C201" s="35" t="s">
        <v>398</v>
      </c>
      <c r="D201" s="59" t="e">
        <f>+#REF!</f>
        <v>#REF!</v>
      </c>
      <c r="E201" s="65"/>
      <c r="F201" s="36" t="e">
        <f>+#REF!</f>
        <v>#REF!</v>
      </c>
      <c r="G201" s="37" t="e">
        <f t="shared" si="5"/>
        <v>#REF!</v>
      </c>
    </row>
    <row r="202" spans="1:7" ht="15" customHeight="1" x14ac:dyDescent="0.15">
      <c r="A202" s="33" t="e">
        <f>+#REF!</f>
        <v>#REF!</v>
      </c>
      <c r="B202" s="34" t="e">
        <f>+#REF!</f>
        <v>#REF!</v>
      </c>
      <c r="C202" s="35" t="s">
        <v>398</v>
      </c>
      <c r="D202" s="59" t="e">
        <f>+#REF!</f>
        <v>#REF!</v>
      </c>
      <c r="E202" s="65"/>
      <c r="F202" s="36" t="e">
        <f>+#REF!</f>
        <v>#REF!</v>
      </c>
      <c r="G202" s="37" t="e">
        <f t="shared" si="5"/>
        <v>#REF!</v>
      </c>
    </row>
    <row r="203" spans="1:7" ht="15" customHeight="1" x14ac:dyDescent="0.15">
      <c r="A203" s="33" t="e">
        <f>+#REF!</f>
        <v>#REF!</v>
      </c>
      <c r="B203" s="34" t="e">
        <f>+#REF!</f>
        <v>#REF!</v>
      </c>
      <c r="C203" s="35" t="s">
        <v>398</v>
      </c>
      <c r="D203" s="59" t="e">
        <f>+#REF!</f>
        <v>#REF!</v>
      </c>
      <c r="E203" s="65"/>
      <c r="F203" s="36" t="e">
        <f>+#REF!</f>
        <v>#REF!</v>
      </c>
      <c r="G203" s="37" t="e">
        <f t="shared" si="5"/>
        <v>#REF!</v>
      </c>
    </row>
    <row r="204" spans="1:7" ht="15" customHeight="1" x14ac:dyDescent="0.15">
      <c r="A204" s="33" t="e">
        <f>+#REF!</f>
        <v>#REF!</v>
      </c>
      <c r="B204" s="34" t="e">
        <f>+#REF!</f>
        <v>#REF!</v>
      </c>
      <c r="C204" s="35" t="s">
        <v>398</v>
      </c>
      <c r="D204" s="59" t="e">
        <f>+#REF!</f>
        <v>#REF!</v>
      </c>
      <c r="E204" s="65"/>
      <c r="F204" s="36" t="e">
        <f>+#REF!</f>
        <v>#REF!</v>
      </c>
      <c r="G204" s="37" t="e">
        <f t="shared" si="5"/>
        <v>#REF!</v>
      </c>
    </row>
    <row r="205" spans="1:7" ht="15" customHeight="1" x14ac:dyDescent="0.15">
      <c r="A205" s="33"/>
      <c r="B205" s="34"/>
      <c r="C205" s="35"/>
      <c r="D205" s="59"/>
      <c r="E205" s="66"/>
      <c r="F205" s="36"/>
      <c r="G205" s="37"/>
    </row>
    <row r="206" spans="1:7" ht="40" customHeight="1" x14ac:dyDescent="0.15">
      <c r="A206" s="294" t="s">
        <v>399</v>
      </c>
      <c r="B206" s="295"/>
      <c r="C206" s="295"/>
      <c r="D206" s="295"/>
      <c r="E206" s="296"/>
      <c r="F206" s="297"/>
      <c r="G206" s="50" t="e">
        <f>+SUM(G13:G205)</f>
        <v>#REF!</v>
      </c>
    </row>
    <row r="207" spans="1:7" ht="40" customHeight="1" x14ac:dyDescent="0.15">
      <c r="A207" s="298" t="s">
        <v>400</v>
      </c>
      <c r="B207" s="299"/>
      <c r="C207" s="299"/>
      <c r="D207" s="299"/>
      <c r="E207" s="300"/>
      <c r="F207" s="301"/>
      <c r="G207" s="49" t="s">
        <v>401</v>
      </c>
    </row>
    <row r="208" spans="1:7" ht="40" customHeight="1" x14ac:dyDescent="0.15">
      <c r="A208" s="294" t="s">
        <v>402</v>
      </c>
      <c r="B208" s="295"/>
      <c r="C208" s="295"/>
      <c r="D208" s="295"/>
      <c r="E208" s="296"/>
      <c r="F208" s="297"/>
      <c r="G208" s="38" t="s">
        <v>401</v>
      </c>
    </row>
    <row r="209" spans="1:7" ht="40" customHeight="1" x14ac:dyDescent="0.15">
      <c r="A209" s="31"/>
      <c r="D209" s="39"/>
      <c r="E209" s="67"/>
      <c r="G209" s="25"/>
    </row>
    <row r="210" spans="1:7" ht="20.25" customHeight="1" x14ac:dyDescent="0.15">
      <c r="A210" s="40" t="s">
        <v>403</v>
      </c>
      <c r="E210" s="63"/>
      <c r="G210" s="25"/>
    </row>
    <row r="211" spans="1:7" ht="20.25" customHeight="1" x14ac:dyDescent="0.15">
      <c r="A211" s="302" t="s">
        <v>404</v>
      </c>
      <c r="B211" s="303"/>
      <c r="C211" s="303"/>
      <c r="D211" s="292" t="s">
        <v>415</v>
      </c>
      <c r="E211" s="292"/>
      <c r="F211" s="292"/>
      <c r="G211" s="293"/>
    </row>
    <row r="212" spans="1:7" ht="20.25" customHeight="1" x14ac:dyDescent="0.15">
      <c r="A212" s="317" t="s">
        <v>405</v>
      </c>
      <c r="B212" s="318"/>
      <c r="C212" s="318"/>
      <c r="D212" s="319" t="s">
        <v>2108</v>
      </c>
      <c r="E212" s="292"/>
      <c r="F212" s="292"/>
      <c r="G212" s="293"/>
    </row>
    <row r="213" spans="1:7" ht="20.25" customHeight="1" x14ac:dyDescent="0.15">
      <c r="A213" s="302" t="s">
        <v>406</v>
      </c>
      <c r="B213" s="303"/>
      <c r="C213" s="303"/>
      <c r="D213" s="51" t="e">
        <f>+#REF!</f>
        <v>#REF!</v>
      </c>
      <c r="E213" s="68"/>
      <c r="F213" s="42"/>
      <c r="G213" s="41"/>
    </row>
    <row r="214" spans="1:7" ht="20.25" customHeight="1" x14ac:dyDescent="0.15">
      <c r="A214" s="302" t="s">
        <v>407</v>
      </c>
      <c r="B214" s="303"/>
      <c r="C214" s="303"/>
      <c r="D214" s="292" t="s">
        <v>408</v>
      </c>
      <c r="E214" s="292"/>
      <c r="F214" s="292"/>
      <c r="G214" s="293"/>
    </row>
    <row r="215" spans="1:7" ht="20.25" customHeight="1" x14ac:dyDescent="0.15">
      <c r="A215" s="302" t="s">
        <v>409</v>
      </c>
      <c r="B215" s="303"/>
      <c r="C215" s="303"/>
      <c r="D215" s="292" t="s">
        <v>410</v>
      </c>
      <c r="E215" s="292"/>
      <c r="F215" s="292"/>
      <c r="G215" s="293"/>
    </row>
    <row r="216" spans="1:7" ht="20.25" customHeight="1" x14ac:dyDescent="0.15">
      <c r="A216" s="302" t="s">
        <v>411</v>
      </c>
      <c r="B216" s="303"/>
      <c r="C216" s="303"/>
      <c r="D216" s="43" t="s">
        <v>412</v>
      </c>
      <c r="E216" s="69"/>
      <c r="G216" s="25"/>
    </row>
    <row r="217" spans="1:7" ht="20.25" customHeight="1" x14ac:dyDescent="0.15">
      <c r="A217" s="302" t="s">
        <v>413</v>
      </c>
      <c r="B217" s="303"/>
      <c r="C217" s="303"/>
      <c r="D217" s="43" t="s">
        <v>412</v>
      </c>
      <c r="E217" s="69"/>
      <c r="G217" s="25"/>
    </row>
    <row r="218" spans="1:7" ht="16" thickBot="1" x14ac:dyDescent="0.2">
      <c r="A218" s="44"/>
      <c r="B218" s="45"/>
      <c r="C218" s="45"/>
      <c r="D218" s="45"/>
      <c r="E218" s="70"/>
      <c r="F218" s="45"/>
      <c r="G218" s="46"/>
    </row>
  </sheetData>
  <autoFilter ref="A12:G204" xr:uid="{00000000-0009-0000-0000-000004000000}">
    <filterColumn colId="1" showButton="0"/>
  </autoFilter>
  <mergeCells count="20">
    <mergeCell ref="A1:D2"/>
    <mergeCell ref="F1:G1"/>
    <mergeCell ref="F2:G2"/>
    <mergeCell ref="B12:C12"/>
    <mergeCell ref="A212:C212"/>
    <mergeCell ref="D212:G212"/>
    <mergeCell ref="A216:C216"/>
    <mergeCell ref="A217:C217"/>
    <mergeCell ref="A4:A6"/>
    <mergeCell ref="A8:A10"/>
    <mergeCell ref="A215:C215"/>
    <mergeCell ref="D215:G215"/>
    <mergeCell ref="A206:F206"/>
    <mergeCell ref="A207:F207"/>
    <mergeCell ref="A208:F208"/>
    <mergeCell ref="A211:C211"/>
    <mergeCell ref="D211:G211"/>
    <mergeCell ref="A213:C213"/>
    <mergeCell ref="A214:C214"/>
    <mergeCell ref="D214:G2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Linea Vasos y Tapas </vt:lpstr>
      <vt:lpstr>MPpp</vt:lpstr>
      <vt:lpstr>MPeps</vt:lpstr>
      <vt:lpstr>PLpp</vt:lpstr>
      <vt:lpstr>'Linea Vasos y Tapas '!Área_de_impresión</vt:lpstr>
      <vt:lpstr>PLpp!Área_de_impresión</vt:lpstr>
      <vt:lpstr>'Linea Vasos y Tapas '!Títulos_a_imprimir</vt:lpstr>
      <vt:lpstr>PLpp!Títulos_a_imprimir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Microsoft Office User</cp:lastModifiedBy>
  <cp:lastPrinted>2024-10-10T12:56:33Z</cp:lastPrinted>
  <dcterms:created xsi:type="dcterms:W3CDTF">2019-08-29T14:07:07Z</dcterms:created>
  <dcterms:modified xsi:type="dcterms:W3CDTF">2025-01-10T12:47:52Z</dcterms:modified>
</cp:coreProperties>
</file>